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75" windowHeight="11955" activeTab="2"/>
  </bookViews>
  <sheets>
    <sheet name="1-пособие" sheetId="1" r:id="rId1"/>
    <sheet name="Различные меры" sheetId="2" r:id="rId2"/>
    <sheet name="ИНВАЛИД_ВОВ (по МО)" sheetId="3" r:id="rId3"/>
    <sheet name="Выплаты детям с заболеваниями" sheetId="4" r:id="rId4"/>
    <sheet name="ДП" sheetId="5" r:id="rId5"/>
    <sheet name="ЕДВ 1-й ребенок" sheetId="6" r:id="rId6"/>
    <sheet name="ДВ 3-ий ребенок" sheetId="7" r:id="rId7"/>
    <sheet name="3-7" sheetId="8" r:id="rId8"/>
    <sheet name="Единовр выпл обл " sheetId="9" r:id="rId9"/>
    <sheet name="ЕДК многодетные" sheetId="10" r:id="rId10"/>
    <sheet name="ЕДК сельск. специалистам" sheetId="11" r:id="rId11"/>
    <sheet name="Ежегодные выпл " sheetId="12" r:id="rId12"/>
    <sheet name="Количество инвалидов" sheetId="13" r:id="rId13"/>
    <sheet name="Материнский капитал" sheetId="14" r:id="rId14"/>
    <sheet name="Иные выплаты" sheetId="15" r:id="rId15"/>
    <sheet name="Многодетные" sheetId="16" r:id="rId16"/>
    <sheet name="ВТЛО" sheetId="17" r:id="rId17"/>
    <sheet name="ЕВ дет сад" sheetId="18" r:id="rId18"/>
    <sheet name="бер и корм" sheetId="19" r:id="rId19"/>
    <sheet name="РЕДК" sheetId="20" r:id="rId20"/>
    <sheet name="РСДП" sheetId="21" r:id="rId21"/>
    <sheet name="Субсидии" sheetId="22" r:id="rId22"/>
    <sheet name="Дни рождения" sheetId="23" r:id="rId23"/>
  </sheets>
  <definedNames>
    <definedName name="_xlnm._FilterDatabase" localSheetId="18" hidden="1">'бер и корм'!$A$7:$G$26</definedName>
    <definedName name="_xlnm._FilterDatabase" localSheetId="16" hidden="1">ВТЛО!$A$3:$N$22</definedName>
    <definedName name="_xlnm._FilterDatabase" localSheetId="3" hidden="1">'Выплаты детям с заболеваниями'!$A$4:$L$23</definedName>
    <definedName name="_xlnm._FilterDatabase" localSheetId="8" hidden="1">'Единовр выпл обл '!$A$4:$M$23</definedName>
    <definedName name="_xlnm._FilterDatabase" localSheetId="2" hidden="1">'ИНВАЛИД_ВОВ (по МО)'!$A$6:$N$26</definedName>
    <definedName name="_xlnm._FilterDatabase" localSheetId="14" hidden="1">'Иные выплаты'!$A$3:$N$22</definedName>
    <definedName name="_xlnm._FilterDatabase" localSheetId="12" hidden="1">'Количество инвалидов'!$A$4:$O$23</definedName>
    <definedName name="_xlnm.Database" localSheetId="7">'3-7'!#REF!</definedName>
    <definedName name="_xlnm.Database" localSheetId="18">#REF!</definedName>
    <definedName name="_xlnm.Database" localSheetId="4">ДП!#REF!</definedName>
    <definedName name="_xlnm.Database">#REF!</definedName>
    <definedName name="_xlnm.Print_Area" localSheetId="0">'1-пособие'!$A$1:$K$16</definedName>
    <definedName name="_xlnm.Print_Area" localSheetId="22">'Дни рождения'!$A$1:$G$22</definedName>
    <definedName name="_xlnm.Print_Area" localSheetId="8">'Единовр выпл обл '!$A$1:$M$23</definedName>
    <definedName name="_xlnm.Print_Area" localSheetId="9">'ЕДК многодетные'!$A$1:$F$24</definedName>
    <definedName name="_xlnm.Print_Area" localSheetId="11">'Ежегодные выпл '!$A$1:$F$22</definedName>
    <definedName name="_xlnm.Print_Area" localSheetId="1">'Различные меры'!$A$1:$B$20</definedName>
    <definedName name="_xlnm.Print_Area" localSheetId="19">РЕДК!$A$1:$F$23</definedName>
    <definedName name="_xlnm.Print_Area" localSheetId="20">РСДП!$A$1:$D$22</definedName>
    <definedName name="_xlnm.Print_Area" localSheetId="21">Субсидии!$A$1:$F$23</definedName>
  </definedNames>
  <calcPr calcId="145621"/>
</workbook>
</file>

<file path=xl/calcChain.xml><?xml version="1.0" encoding="utf-8"?>
<calcChain xmlns="http://schemas.openxmlformats.org/spreadsheetml/2006/main">
  <c r="J22" i="23" l="1"/>
  <c r="I22" i="23"/>
  <c r="H22" i="23"/>
  <c r="G22" i="23"/>
  <c r="F22" i="23"/>
  <c r="E22" i="23"/>
  <c r="D22" i="23"/>
  <c r="C22" i="23"/>
  <c r="F23" i="22"/>
  <c r="D23" i="22"/>
  <c r="K26" i="19"/>
  <c r="J26" i="19"/>
  <c r="I26" i="19"/>
  <c r="F26" i="19"/>
  <c r="E26" i="19"/>
  <c r="D26" i="19"/>
  <c r="C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26" i="19" s="1"/>
  <c r="H25" i="18"/>
  <c r="G25" i="18"/>
  <c r="F25" i="18"/>
  <c r="E25" i="18"/>
  <c r="D25" i="18"/>
  <c r="C25" i="18"/>
  <c r="N22" i="17"/>
  <c r="M22" i="17"/>
  <c r="K22" i="17"/>
  <c r="J22" i="17"/>
  <c r="I22" i="17"/>
  <c r="H22" i="17"/>
  <c r="G22" i="17"/>
  <c r="E22" i="17"/>
  <c r="D22" i="17"/>
  <c r="C22" i="17"/>
  <c r="L21" i="17"/>
  <c r="F21" i="17"/>
  <c r="L20" i="17"/>
  <c r="F20" i="17"/>
  <c r="L19" i="17"/>
  <c r="F19" i="17"/>
  <c r="L18" i="17"/>
  <c r="F18" i="17"/>
  <c r="L17" i="17"/>
  <c r="F17" i="17"/>
  <c r="L16" i="17"/>
  <c r="F16" i="17"/>
  <c r="L15" i="17"/>
  <c r="F15" i="17"/>
  <c r="L14" i="17"/>
  <c r="F14" i="17"/>
  <c r="L13" i="17"/>
  <c r="F13" i="17"/>
  <c r="L12" i="17"/>
  <c r="F12" i="17"/>
  <c r="L11" i="17"/>
  <c r="F11" i="17"/>
  <c r="L10" i="17"/>
  <c r="F10" i="17"/>
  <c r="L9" i="17"/>
  <c r="F9" i="17"/>
  <c r="L8" i="17"/>
  <c r="F8" i="17"/>
  <c r="L7" i="17"/>
  <c r="F7" i="17"/>
  <c r="L6" i="17"/>
  <c r="F6" i="17"/>
  <c r="L5" i="17"/>
  <c r="F5" i="17"/>
  <c r="L4" i="17"/>
  <c r="L22" i="17" s="1"/>
  <c r="F4" i="17"/>
  <c r="F22" i="17" s="1"/>
  <c r="N22" i="16"/>
  <c r="M22" i="16"/>
  <c r="L22" i="16"/>
  <c r="K22" i="16"/>
  <c r="J22" i="16"/>
  <c r="I22" i="16"/>
  <c r="H22" i="16"/>
  <c r="G22" i="16"/>
  <c r="F22" i="16"/>
  <c r="E22" i="16"/>
  <c r="D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22" i="16" s="1"/>
  <c r="N22" i="15"/>
  <c r="M22" i="15"/>
  <c r="L22" i="15"/>
  <c r="K22" i="15"/>
  <c r="J22" i="15"/>
  <c r="I22" i="15"/>
  <c r="H22" i="15"/>
  <c r="G22" i="15"/>
  <c r="F22" i="15"/>
  <c r="E22" i="15"/>
  <c r="D22" i="15"/>
  <c r="C22" i="15"/>
  <c r="O24" i="14"/>
  <c r="N24" i="14"/>
  <c r="M24" i="14"/>
  <c r="L24" i="14"/>
  <c r="K24" i="14"/>
  <c r="J24" i="14"/>
  <c r="I24" i="14"/>
  <c r="H24" i="14"/>
  <c r="G24" i="14"/>
  <c r="F24" i="14"/>
  <c r="E24" i="14"/>
  <c r="C24" i="14" s="1"/>
  <c r="D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N23" i="13"/>
  <c r="M23" i="13"/>
  <c r="L23" i="13"/>
  <c r="K23" i="13"/>
  <c r="J23" i="13"/>
  <c r="I23" i="13"/>
  <c r="H23" i="13" s="1"/>
  <c r="G23" i="13"/>
  <c r="F23" i="13"/>
  <c r="E23" i="13"/>
  <c r="D23" i="13"/>
  <c r="C23" i="13" s="1"/>
  <c r="O22" i="13"/>
  <c r="H22" i="13"/>
  <c r="O21" i="13"/>
  <c r="H21" i="13"/>
  <c r="O20" i="13"/>
  <c r="H20" i="13"/>
  <c r="O19" i="13"/>
  <c r="H19" i="13"/>
  <c r="O18" i="13"/>
  <c r="H18" i="13"/>
  <c r="O17" i="13"/>
  <c r="H17" i="13"/>
  <c r="O16" i="13"/>
  <c r="H16" i="13"/>
  <c r="O15" i="13"/>
  <c r="H15" i="13"/>
  <c r="O14" i="13"/>
  <c r="H14" i="13"/>
  <c r="O13" i="13"/>
  <c r="H13" i="13"/>
  <c r="O12" i="13"/>
  <c r="H12" i="13"/>
  <c r="O11" i="13"/>
  <c r="H11" i="13"/>
  <c r="O10" i="13"/>
  <c r="H10" i="13"/>
  <c r="O9" i="13"/>
  <c r="H9" i="13"/>
  <c r="O8" i="13"/>
  <c r="H8" i="13"/>
  <c r="O7" i="13"/>
  <c r="H7" i="13"/>
  <c r="O6" i="13"/>
  <c r="H6" i="13"/>
  <c r="O5" i="13"/>
  <c r="O23" i="13" s="1"/>
  <c r="H5" i="13"/>
  <c r="F22" i="12"/>
  <c r="E22" i="12"/>
  <c r="D22" i="12"/>
  <c r="C22" i="12"/>
  <c r="F25" i="11"/>
  <c r="E25" i="11"/>
  <c r="D25" i="11"/>
  <c r="C25" i="11"/>
  <c r="F23" i="10"/>
  <c r="D23" i="10"/>
  <c r="K23" i="9"/>
  <c r="J23" i="9"/>
  <c r="I23" i="9"/>
  <c r="H23" i="9"/>
  <c r="D23" i="9"/>
  <c r="C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23" i="9" s="1"/>
  <c r="C23" i="6"/>
  <c r="T28" i="5"/>
  <c r="L23" i="4"/>
  <c r="K23" i="4"/>
  <c r="J23" i="4"/>
  <c r="I23" i="4"/>
  <c r="H23" i="4"/>
  <c r="G23" i="4"/>
  <c r="F23" i="4"/>
  <c r="E23" i="4"/>
  <c r="D23" i="4"/>
  <c r="Q26" i="3"/>
  <c r="P26" i="3"/>
  <c r="O26" i="3"/>
  <c r="N26" i="3"/>
  <c r="M26" i="3"/>
  <c r="L26" i="3"/>
  <c r="K26" i="3"/>
  <c r="J26" i="3"/>
  <c r="I26" i="3"/>
  <c r="H26" i="3"/>
  <c r="G26" i="3"/>
  <c r="F26" i="3"/>
  <c r="D26" i="3"/>
  <c r="K25" i="3"/>
  <c r="H25" i="3"/>
  <c r="E25" i="3"/>
  <c r="C25" i="3"/>
  <c r="K24" i="3"/>
  <c r="H24" i="3"/>
  <c r="E24" i="3"/>
  <c r="C24" i="3"/>
  <c r="K23" i="3"/>
  <c r="H23" i="3"/>
  <c r="E23" i="3"/>
  <c r="C23" i="3"/>
  <c r="K22" i="3"/>
  <c r="H22" i="3"/>
  <c r="E22" i="3"/>
  <c r="C22" i="3"/>
  <c r="K21" i="3"/>
  <c r="H21" i="3"/>
  <c r="E21" i="3"/>
  <c r="C21" i="3"/>
  <c r="K20" i="3"/>
  <c r="H20" i="3"/>
  <c r="E20" i="3"/>
  <c r="C20" i="3"/>
  <c r="K19" i="3"/>
  <c r="H19" i="3"/>
  <c r="E19" i="3"/>
  <c r="C19" i="3"/>
  <c r="K18" i="3"/>
  <c r="H18" i="3"/>
  <c r="E18" i="3"/>
  <c r="C18" i="3"/>
  <c r="K17" i="3"/>
  <c r="H17" i="3"/>
  <c r="E17" i="3"/>
  <c r="C17" i="3"/>
  <c r="K16" i="3"/>
  <c r="H16" i="3"/>
  <c r="E16" i="3"/>
  <c r="C16" i="3"/>
  <c r="K15" i="3"/>
  <c r="H15" i="3"/>
  <c r="E15" i="3"/>
  <c r="C15" i="3"/>
  <c r="K14" i="3"/>
  <c r="H14" i="3"/>
  <c r="E14" i="3"/>
  <c r="C14" i="3"/>
  <c r="K13" i="3"/>
  <c r="H13" i="3"/>
  <c r="E13" i="3"/>
  <c r="C13" i="3"/>
  <c r="K12" i="3"/>
  <c r="H12" i="3"/>
  <c r="E12" i="3"/>
  <c r="C12" i="3"/>
  <c r="K11" i="3"/>
  <c r="H11" i="3"/>
  <c r="E11" i="3"/>
  <c r="C11" i="3"/>
  <c r="K10" i="3"/>
  <c r="H10" i="3"/>
  <c r="E10" i="3"/>
  <c r="C10" i="3"/>
  <c r="K9" i="3"/>
  <c r="H9" i="3"/>
  <c r="E9" i="3"/>
  <c r="C9" i="3"/>
  <c r="K8" i="3"/>
  <c r="H8" i="3"/>
  <c r="E8" i="3"/>
  <c r="E26" i="3" s="1"/>
  <c r="C8" i="3"/>
  <c r="C20" i="2"/>
  <c r="C26" i="3" l="1"/>
</calcChain>
</file>

<file path=xl/sharedStrings.xml><?xml version="1.0" encoding="utf-8"?>
<sst xmlns="http://schemas.openxmlformats.org/spreadsheetml/2006/main" count="847" uniqueCount="305">
  <si>
    <t>Сведения о назначении и выплате пособия на ребенка (1-пособие) 
Февраль 2023
ЛОГКУ "Центр социальной защиты населения"</t>
  </si>
  <si>
    <t>Показатели</t>
  </si>
  <si>
    <t>Установленный размер пособия, рублей</t>
  </si>
  <si>
    <t>Число получателей пособия, человек</t>
  </si>
  <si>
    <t>Сумма начисленных пособий с начала года, рублей</t>
  </si>
  <si>
    <t>Сумма выплаченных пособий с начала года, рублей</t>
  </si>
  <si>
    <t>Число детей, на которых назначено пособие, человек всего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</si>
  <si>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</si>
  <si>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А</t>
  </si>
  <si>
    <t>Б</t>
  </si>
  <si>
    <t>1</t>
  </si>
  <si>
    <t>2</t>
  </si>
  <si>
    <t>3</t>
  </si>
  <si>
    <t>4</t>
  </si>
  <si>
    <t>5</t>
  </si>
  <si>
    <t>6</t>
  </si>
  <si>
    <t>Пособие на ребенка от 0 до 16 (18) лет - всего</t>
  </si>
  <si>
    <t>из них: пособие на детей одиноких</t>
  </si>
  <si>
    <t>пособие на детей военнослужащих по призыву</t>
  </si>
  <si>
    <t>пособие на детей, родители которых уклоняются от уплаты алиментов</t>
  </si>
  <si>
    <t>пособие на детей в базовом размере</t>
  </si>
  <si>
    <t>пособие на детей из многодетных семей</t>
  </si>
  <si>
    <t>из него: на детей в возрасте до 3-х лет</t>
  </si>
  <si>
    <t>7</t>
  </si>
  <si>
    <t>на детей в возрасте от 3-х до 18 лет</t>
  </si>
  <si>
    <t>8</t>
  </si>
  <si>
    <t>пособие на детей-инвалидов</t>
  </si>
  <si>
    <t>9</t>
  </si>
  <si>
    <t>пособие на детей родителей-инвалидов</t>
  </si>
  <si>
    <t>10</t>
  </si>
  <si>
    <t>прочие пособия на детей не перечисленных категорий</t>
  </si>
  <si>
    <t>11</t>
  </si>
  <si>
    <t>№</t>
  </si>
  <si>
    <t>Наименование МО</t>
  </si>
  <si>
    <t>Количество граждан, получивших различные меры социальной поддержки в 2023 году (накопительно)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</si>
  <si>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</si>
  <si>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</si>
  <si>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</si>
  <si>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</si>
  <si>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</si>
  <si>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</si>
  <si>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</si>
  <si>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</si>
  <si>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</si>
  <si>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</si>
  <si>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</si>
  <si>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</si>
  <si>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</si>
  <si>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</si>
  <si>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</si>
  <si>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</si>
  <si>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</si>
  <si>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</si>
  <si>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ИТОГО</t>
  </si>
  <si>
    <t>Информация о количестве  ветеранов  Великой Отечественной войны 1941-1945 годов,  состоящих на учете</t>
  </si>
  <si>
    <t xml:space="preserve"> в БД АИС "Социальная защита" по состоянию  на  01.03.2023 </t>
  </si>
  <si>
    <t>№ п/п</t>
  </si>
  <si>
    <t>ВСЕГО</t>
  </si>
  <si>
    <t xml:space="preserve">         Инвалиды ВОВ </t>
  </si>
  <si>
    <t xml:space="preserve">  участники ВОВ </t>
  </si>
  <si>
    <t>ЖБЛ</t>
  </si>
  <si>
    <t>несовершеннолетние узники</t>
  </si>
  <si>
    <t>труженики тыла</t>
  </si>
  <si>
    <t>"Дети войны"</t>
  </si>
  <si>
    <t>Проживавшие менее 4 месяцев в Ленинграде</t>
  </si>
  <si>
    <t>"Вдовы"</t>
  </si>
  <si>
    <t>в том числе:</t>
  </si>
  <si>
    <t xml:space="preserve"> инв.</t>
  </si>
  <si>
    <t>без инв.</t>
  </si>
  <si>
    <t>3=(4+5+8+11+15)</t>
  </si>
  <si>
    <t>5=(6+7)</t>
  </si>
  <si>
    <t>8=(9+10)</t>
  </si>
  <si>
    <t>11=(12+13)</t>
  </si>
  <si>
    <t>не суммируется с другими показателями</t>
  </si>
  <si>
    <t>Примечание:  Человек  учитывается один раз по более приоритетной категории.</t>
  </si>
  <si>
    <t>Информация о численности детей с хроническими заболеваниями, получающих некоторые меры соцподдержки                                         по состоянию на 01.03.2023</t>
  </si>
  <si>
    <t>ежемесячные выплаты</t>
  </si>
  <si>
    <t>ежегодные выплаты (накопительно за 2023 год)</t>
  </si>
  <si>
    <t xml:space="preserve">ребенок-инвалид с особыми потребностями начислено в феврале 2023 </t>
  </si>
  <si>
    <t>ребенок, страдающий заболеванием врожденный буллезный эпидермолиз</t>
  </si>
  <si>
    <t>ребенок без нвалидности,     с заболеванием -  инсулинозависимый сахарный диабет                в феврале 2023</t>
  </si>
  <si>
    <t>ребёнок без нвалидности,     с заболеванием -  инсулинозависимый сахарный диабет</t>
  </si>
  <si>
    <t>с заболеванием -целиакия</t>
  </si>
  <si>
    <t>с заболеванием - фенилкетонурия</t>
  </si>
  <si>
    <t>семей</t>
  </si>
  <si>
    <t>детей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</si>
  <si>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</si>
  <si>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</si>
  <si>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</si>
  <si>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</si>
  <si>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</si>
  <si>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</si>
  <si>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</si>
  <si>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</si>
  <si>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</si>
  <si>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</si>
  <si>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</si>
  <si>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12</t>
  </si>
  <si>
    <t>Лужский район</t>
  </si>
  <si>
    <t>13</t>
  </si>
  <si>
    <t>Подпорожский район</t>
  </si>
  <si>
    <t>14</t>
  </si>
  <si>
    <t>Приозерский район</t>
  </si>
  <si>
    <t>15</t>
  </si>
  <si>
    <t>Сланцевский район</t>
  </si>
  <si>
    <t>16</t>
  </si>
  <si>
    <t>Сосновый Бор город</t>
  </si>
  <si>
    <t>17</t>
  </si>
  <si>
    <t>Тихвинский район</t>
  </si>
  <si>
    <t>18</t>
  </si>
  <si>
    <t>Тосненский район</t>
  </si>
  <si>
    <t>ВСЕГО по области:</t>
  </si>
  <si>
    <t>Информация о получателях ежемесячного пособия на приобретение товаров детского ассортимента и продуктов детского питания                      на 01 марта 2023 г.</t>
  </si>
  <si>
    <t>№
п/п</t>
  </si>
  <si>
    <t>Начислено в феврале</t>
  </si>
  <si>
    <t xml:space="preserve">Накопительно за 2023 год </t>
  </si>
  <si>
    <t>получателей (семей)</t>
  </si>
  <si>
    <t>кол-во детей (чел.)</t>
  </si>
  <si>
    <t xml:space="preserve">Ежемесячный отчет по предоставлению ежемесячной денежной выплаты в связи с  рождением первого ребенка </t>
  </si>
  <si>
    <t>на 01.03.2023</t>
  </si>
  <si>
    <t>Областная выплата</t>
  </si>
  <si>
    <t>в феврале 2023
детей   (чел.)</t>
  </si>
  <si>
    <t>накопительно в 2023 г. 
детей   (чел.)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</si>
  <si>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</si>
  <si>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</si>
  <si>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</si>
  <si>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</si>
  <si>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</si>
  <si>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февраль 2023 года</t>
  </si>
  <si>
    <t>№ п.п.</t>
  </si>
  <si>
    <t>Численность в отчетный период</t>
  </si>
  <si>
    <t>Сумма начисленная без доплат (руб.)</t>
  </si>
  <si>
    <t>Нарастающим итогом с начала 2023 года</t>
  </si>
  <si>
    <t xml:space="preserve">численность семей и  детей, на которых произведена ежемесячная денежная выплата </t>
  </si>
  <si>
    <t>детей   (чел.)</t>
  </si>
  <si>
    <t>Информация о получателях ежемесячная денежная выплата на ребенка от 3 до 7 лет включительно по состоянию на 01.03.2023</t>
  </si>
  <si>
    <t>начислено за февраль</t>
  </si>
  <si>
    <t>Накопительно за               2023 год</t>
  </si>
  <si>
    <r>
      <t>Информация об оказании некоторых мер социальной поддерждки из средств областного бюджета  </t>
    </r>
    <r>
      <rPr>
        <b/>
        <u/>
        <sz val="14"/>
        <rFont val="Times New Roman"/>
        <family val="1"/>
        <charset val="204"/>
      </rPr>
      <t>за  2023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01.03.2023 </t>
    </r>
  </si>
  <si>
    <t>Единовременное пособие при рождении ребенка ЛО (начислений)</t>
  </si>
  <si>
    <t>Государственная социальная помощь (малоимущим)</t>
  </si>
  <si>
    <t>Единоврем. Выплата юбилярам брака 50, 60,70, 75 лет                                                                       (семейных пар)</t>
  </si>
  <si>
    <t>Ежегод. компенсация на приобрет. одежды и шк.-письм. принадлежностей многодетным, чел. (детей)</t>
  </si>
  <si>
    <t>граждан</t>
  </si>
  <si>
    <t>Всего</t>
  </si>
  <si>
    <t>в т.ч.        50 лет брака</t>
  </si>
  <si>
    <t>в т.ч.         60 лет брака</t>
  </si>
  <si>
    <t>в т.ч.       70 лет брака</t>
  </si>
  <si>
    <t>в т.ч.       75 лет брака</t>
  </si>
  <si>
    <t>Информация о получателях ежемесячной денежной компенсации многодетным семьям, проживающим в Ленинградской области за февраль 2023 г.</t>
  </si>
  <si>
    <t>Численность получателей на февраль 2023 (семей)</t>
  </si>
  <si>
    <t>Численность детей на февраль 2023, чел.</t>
  </si>
  <si>
    <t>Количество семей в 2023 (накопительно по выплате)</t>
  </si>
  <si>
    <t>Численность детей
(накопительно по выплате), чел.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</si>
  <si>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за февраль 2023 г.</t>
  </si>
  <si>
    <t xml:space="preserve">№ </t>
  </si>
  <si>
    <t xml:space="preserve">Количество актуальных получателей </t>
  </si>
  <si>
    <t>Количество получателей  накопительно в  2023 году</t>
  </si>
  <si>
    <t>Всего получателей      (без иждивенцев)</t>
  </si>
  <si>
    <t>в том числе педагогических работников</t>
  </si>
  <si>
    <t>Всего получателей    (без иждивенцев)</t>
  </si>
  <si>
    <t>Волховский</t>
  </si>
  <si>
    <t>Информация о численности граждан, получающих некоторые меры соцподдержки по состоянию на 01.03.2023</t>
  </si>
  <si>
    <t>ежегодные за 2023 (накопительно)</t>
  </si>
  <si>
    <t>Компенсация расходов на бензин, ремонт, техническое обслуживание транспортных средств и запасные части к ним (КЭТС)</t>
  </si>
  <si>
    <t>Выплата лицам, награжденным нагрудным знаком "Почетный донор России"</t>
  </si>
  <si>
    <t>Годовая компенсация расходов на топливо и баллонный газ отдельным категориям граждан ЛО</t>
  </si>
  <si>
    <t>Годовая компенсация расходов на топливо и баллонный газ федеральным льготникам</t>
  </si>
  <si>
    <t>Сведения о количестве инвалидов по БД "Социальная защита" на 01.03.2023</t>
  </si>
  <si>
    <t>Инвалиды (по группе инвалидности)</t>
  </si>
  <si>
    <t>Инвалиды взрослые (старше 18 лет)</t>
  </si>
  <si>
    <t>1 группа</t>
  </si>
  <si>
    <t>2 группа</t>
  </si>
  <si>
    <t>3 группа</t>
  </si>
  <si>
    <t>ребенок-инвалид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</si>
  <si>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</si>
  <si>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</si>
  <si>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</si>
  <si>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</si>
  <si>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</si>
  <si>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</si>
  <si>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</si>
  <si>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</si>
  <si>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>Информация об использовании средств регионального материнского капитала 
на 01.03.2023</t>
  </si>
  <si>
    <t>Улучшение жилищных условий (усл)</t>
  </si>
  <si>
    <t>Оплата услуг по присмотру и уходу за детьми
усл.</t>
  </si>
  <si>
    <t>Получение образования ребенком (детьми)
усл.</t>
  </si>
  <si>
    <t>Получение медицинских услуг ребенком (детьми)
усл.</t>
  </si>
  <si>
    <t>Получение платных медицинских стоматологических услуг        усл.</t>
  </si>
  <si>
    <t>Лечение и реабилитация ребенка-инвалида
усл.</t>
  </si>
  <si>
    <t>Приобретение транспортного средства
усл.</t>
  </si>
  <si>
    <t xml:space="preserve">Приобритение сельхоз животных, сельхоз техники
усл. </t>
  </si>
  <si>
    <t>ИТОГО*
граждан - оснований</t>
  </si>
  <si>
    <t>ИТОГО*
заявителей</t>
  </si>
  <si>
    <t>Улучшение жил. условий всего</t>
  </si>
  <si>
    <t>в том числе</t>
  </si>
  <si>
    <t>улучшение жилищных условий</t>
  </si>
  <si>
    <t>приобритение (строительство, газификация)  жилого помещения</t>
  </si>
  <si>
    <t>ремонт жилого помещения</t>
  </si>
  <si>
    <t>приобретение зем. уч-ков</t>
  </si>
  <si>
    <t>ИТОГО:</t>
  </si>
  <si>
    <t>* - получатель учитывается один раз</t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</si>
  <si>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граждан, получающих некоторые меры соцподдержки по состоянию на 01.02.2023</t>
    </r>
  </si>
  <si>
    <t>ежемесячные выплаты за февраль 2023 года</t>
  </si>
  <si>
    <t>единовременные за 2023 (накопительно)</t>
  </si>
  <si>
    <t>Инвалидам  с детства 1 и 2 группы</t>
  </si>
  <si>
    <t xml:space="preserve">инвалидам боевых действий  </t>
  </si>
  <si>
    <t>выплата родителям погибших ветеранов боевых действий</t>
  </si>
  <si>
    <t xml:space="preserve">компенсация расходов на авт.топливо инвалидам
(гемодиализ)             </t>
  </si>
  <si>
    <t xml:space="preserve">ЕДВ  Кап ремонт фед. Льготники     </t>
  </si>
  <si>
    <t xml:space="preserve">ЕДК  Кап ремонт 70-80                </t>
  </si>
  <si>
    <t xml:space="preserve">ЕДВ на оплату ТКО            </t>
  </si>
  <si>
    <t xml:space="preserve">ЕДК на оплату ТКО            </t>
  </si>
  <si>
    <t xml:space="preserve">гсп-соцконтракт-ежемесячно </t>
  </si>
  <si>
    <t xml:space="preserve">пособие на погребение  ЖПР </t>
  </si>
  <si>
    <t xml:space="preserve">гсп-соцконтракт-единовременная </t>
  </si>
  <si>
    <t xml:space="preserve"> на газификацию жилья  </t>
  </si>
  <si>
    <t>Сведения о численности многодетных семей, проживающих на территории Ленинградской области и зарегистрированных в БД АИС «Соцзащита»   за февраль 2023 года</t>
  </si>
  <si>
    <t>Муниципальные районы</t>
  </si>
  <si>
    <t>Всего семей</t>
  </si>
  <si>
    <t>в том числе семей, имеющие несовершеннолетних детей</t>
  </si>
  <si>
    <t>Всего детей</t>
  </si>
  <si>
    <t>3 детей</t>
  </si>
  <si>
    <t>4 детей</t>
  </si>
  <si>
    <t>5 детей</t>
  </si>
  <si>
    <t>6 детей</t>
  </si>
  <si>
    <t xml:space="preserve">7 детей </t>
  </si>
  <si>
    <t xml:space="preserve">8 детей </t>
  </si>
  <si>
    <t xml:space="preserve">9 детей </t>
  </si>
  <si>
    <t xml:space="preserve">10 детей </t>
  </si>
  <si>
    <t xml:space="preserve">11 детей </t>
  </si>
  <si>
    <t xml:space="preserve">12 детей </t>
  </si>
  <si>
    <t xml:space="preserve">14 детей </t>
  </si>
  <si>
    <t>Информация о получателях ежемесячной денежной выплаты отдельным категориям граждан, проживающих в Ленинградской области на 01.03.2023</t>
  </si>
  <si>
    <t>за февраль 2023 года</t>
  </si>
  <si>
    <r>
      <t>ВСЕГО  граждан , которым назначена выплата в 2023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</si>
  <si>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</si>
  <si>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</si>
  <si>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</si>
  <si>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</si>
  <si>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</si>
  <si>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</si>
  <si>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 xml:space="preserve"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</t>
  </si>
  <si>
    <t>Численность обратившихся за выплатой</t>
  </si>
  <si>
    <r>
      <t xml:space="preserve">Численность получателей ежемесячной денежной выплаты за отчетный месяц </t>
    </r>
    <r>
      <rPr>
        <b/>
        <u/>
        <sz val="12"/>
        <color theme="1"/>
        <rFont val="Times New Roman"/>
        <family val="1"/>
        <charset val="204"/>
      </rPr>
      <t>за февраль</t>
    </r>
    <r>
      <rPr>
        <b/>
        <sz val="12"/>
        <color theme="1"/>
        <rFont val="Times New Roman"/>
        <family val="1"/>
        <charset val="204"/>
      </rPr>
      <t xml:space="preserve"> 2023</t>
    </r>
  </si>
  <si>
    <r>
      <t xml:space="preserve">Численность получателей ежемесячной денежной выплаты нарастающим итогом </t>
    </r>
    <r>
      <rPr>
        <b/>
        <i/>
        <u/>
        <sz val="12"/>
        <color theme="1"/>
        <rFont val="Times New Roman"/>
        <family val="1"/>
        <charset val="204"/>
      </rPr>
      <t>с 01.01.2023</t>
    </r>
  </si>
  <si>
    <t>За отчетный месяц февраль 2023</t>
  </si>
  <si>
    <r>
      <t xml:space="preserve">Нарастающим итогом </t>
    </r>
    <r>
      <rPr>
        <b/>
        <i/>
        <u/>
        <sz val="12"/>
        <color theme="1"/>
        <rFont val="Times New Roman"/>
        <family val="1"/>
        <charset val="204"/>
      </rPr>
      <t>с 01.01.2023</t>
    </r>
  </si>
  <si>
    <t>получателей</t>
  </si>
  <si>
    <t xml:space="preserve">    </t>
  </si>
  <si>
    <t xml:space="preserve"> ИНФОРМАЦИЯ  о получателях ежемесячной компенсации на питание беременным  женщинам и  детям в возрасте до 3-х лет </t>
  </si>
  <si>
    <t xml:space="preserve">                              на 01.03.2023 (за февраль 2023 г.)</t>
  </si>
  <si>
    <t>Беременные   женщины</t>
  </si>
  <si>
    <t>Дети до         2-х лет</t>
  </si>
  <si>
    <t>Дети от 2-х до  3-х лет</t>
  </si>
  <si>
    <t>Всего  льготоносителей</t>
  </si>
  <si>
    <t>Всего получателей</t>
  </si>
  <si>
    <r>
      <t>Численность за 2023 г.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</si>
  <si>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Льготоносителей (чел.)</t>
  </si>
  <si>
    <t>ВСЕГО получателей</t>
  </si>
  <si>
    <t>ВСЕГО:</t>
  </si>
  <si>
    <t>Дети до 2-х лет</t>
  </si>
  <si>
    <t>Беременные женщины</t>
  </si>
  <si>
    <t>340</t>
  </si>
  <si>
    <t>400</t>
  </si>
  <si>
    <t>633</t>
  </si>
  <si>
    <t>1452</t>
  </si>
  <si>
    <t>801</t>
  </si>
  <si>
    <t>1023</t>
  </si>
  <si>
    <t>319</t>
  </si>
  <si>
    <t>259</t>
  </si>
  <si>
    <t>423</t>
  </si>
  <si>
    <t>261</t>
  </si>
  <si>
    <t>418</t>
  </si>
  <si>
    <t>389</t>
  </si>
  <si>
    <t>258</t>
  </si>
  <si>
    <t>441</t>
  </si>
  <si>
    <t>415</t>
  </si>
  <si>
    <t>123</t>
  </si>
  <si>
    <t>395</t>
  </si>
  <si>
    <t>621</t>
  </si>
  <si>
    <t>8962</t>
  </si>
  <si>
    <t>Информация о получателях ежемесячной денежной компенсации за расходы по коммунальным услугам из средств Областного бюджета на 01.03.2023</t>
  </si>
  <si>
    <t xml:space="preserve">Жертвы политических репрессий </t>
  </si>
  <si>
    <t xml:space="preserve">Ветераны труда </t>
  </si>
  <si>
    <t>Количество актуальных получателей по БД за февраль 2023</t>
  </si>
  <si>
    <t>Количество получателей накопительно  в 2023</t>
  </si>
  <si>
    <t>Количество актуальных получателей по БД  за февраль 2023</t>
  </si>
  <si>
    <t>Количество получателей    накопительно в 2023</t>
  </si>
  <si>
    <t>Информация о получателях региональной социальной доплаты к пенсии на 01.03.2023</t>
  </si>
  <si>
    <t>Количество актуальных получателей  по БД за февраль 2023 года</t>
  </si>
  <si>
    <t>Количество получателей накопительно  в 2023 году</t>
  </si>
  <si>
    <t>Информация о получателях субсидий на оплату жилого помещения и коммунальных услуг на 01.03.2023</t>
  </si>
  <si>
    <t>Наименование МO</t>
  </si>
  <si>
    <t xml:space="preserve">выплачено </t>
  </si>
  <si>
    <t>ВСЕГО (накопительно)</t>
  </si>
  <si>
    <t>в феврале 2023 года</t>
  </si>
  <si>
    <t>за 2023 год</t>
  </si>
  <si>
    <t>Информация о получателях единовременной социальной выплаты гражданам, постоянно проживающим в ЛО, в связи с юбилейными днями рождения на 01.03.2023</t>
  </si>
  <si>
    <t>Количество получателей на февраль 2023 года</t>
  </si>
  <si>
    <t>Количество получателей в 2023 году (накопительно)</t>
  </si>
  <si>
    <t>90 лет</t>
  </si>
  <si>
    <t>95 лет</t>
  </si>
  <si>
    <t>100 и более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</si>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</sst>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  <numFmt numFmtId="165" formatCode="_-* #,##0\ _₽_-;\-* #,##0\ _₽_-;_-* &quot;-&quot;??\ _₽_-;_-@_-"/>
  </numFmts>
  <fonts count="92" x14ac:knownFonts="1">
    <font>
      <sz val="10"/>
      <color rgb="FF000000"/>
      <name val="Arial"/>
      <charset val="1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charset val="1"/>
    </font>
    <font>
      <b/>
      <sz val="9"/>
      <color rgb="FF000000"/>
      <name val="Times New Roman"/>
      <charset val="1"/>
    </font>
    <font>
      <sz val="9"/>
      <color rgb="FF000000"/>
      <name val="Times New Roman"/>
      <charset val="1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Arial Cyr"/>
      <family val="2"/>
      <charset val="204"/>
    </font>
    <font>
      <b/>
      <sz val="14"/>
      <name val="Arial Cyr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</font>
    <font>
      <b/>
      <u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Arial Cyr"/>
      <charset val="204"/>
    </font>
    <font>
      <sz val="12"/>
      <color rgb="FF000000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54">
    <xf numFmtId="0" fontId="0" fillId="0" borderId="0"/>
    <xf numFmtId="0" fontId="5" fillId="0" borderId="0"/>
    <xf numFmtId="0" fontId="1" fillId="0" borderId="0"/>
    <xf numFmtId="0" fontId="1" fillId="0" borderId="0"/>
    <xf numFmtId="0" fontId="16" fillId="4" borderId="0" applyNumberFormat="0" applyBorder="0" applyAlignment="0" applyProtection="0"/>
    <xf numFmtId="0" fontId="17" fillId="5" borderId="0"/>
    <xf numFmtId="0" fontId="16" fillId="6" borderId="0" applyNumberFormat="0" applyBorder="0" applyAlignment="0" applyProtection="0"/>
    <xf numFmtId="0" fontId="17" fillId="7" borderId="0"/>
    <xf numFmtId="0" fontId="16" fillId="8" borderId="0" applyNumberFormat="0" applyBorder="0" applyAlignment="0" applyProtection="0"/>
    <xf numFmtId="0" fontId="17" fillId="9" borderId="0"/>
    <xf numFmtId="0" fontId="16" fillId="10" borderId="0" applyNumberFormat="0" applyBorder="0" applyAlignment="0" applyProtection="0"/>
    <xf numFmtId="0" fontId="17" fillId="11" borderId="0"/>
    <xf numFmtId="0" fontId="16" fillId="12" borderId="0" applyNumberFormat="0" applyBorder="0" applyAlignment="0" applyProtection="0"/>
    <xf numFmtId="0" fontId="17" fillId="13" borderId="0"/>
    <xf numFmtId="0" fontId="16" fillId="14" borderId="0" applyNumberFormat="0" applyBorder="0" applyAlignment="0" applyProtection="0"/>
    <xf numFmtId="0" fontId="17" fillId="15" borderId="0"/>
    <xf numFmtId="0" fontId="16" fillId="16" borderId="0" applyNumberFormat="0" applyBorder="0" applyAlignment="0" applyProtection="0"/>
    <xf numFmtId="0" fontId="17" fillId="17" borderId="0"/>
    <xf numFmtId="0" fontId="16" fillId="18" borderId="0" applyNumberFormat="0" applyBorder="0" applyAlignment="0" applyProtection="0"/>
    <xf numFmtId="0" fontId="17" fillId="19" borderId="0"/>
    <xf numFmtId="0" fontId="16" fillId="20" borderId="0" applyNumberFormat="0" applyBorder="0" applyAlignment="0" applyProtection="0"/>
    <xf numFmtId="0" fontId="17" fillId="21" borderId="0"/>
    <xf numFmtId="0" fontId="16" fillId="10" borderId="0" applyNumberFormat="0" applyBorder="0" applyAlignment="0" applyProtection="0"/>
    <xf numFmtId="0" fontId="17" fillId="11" borderId="0"/>
    <xf numFmtId="0" fontId="16" fillId="16" borderId="0" applyNumberFormat="0" applyBorder="0" applyAlignment="0" applyProtection="0"/>
    <xf numFmtId="0" fontId="17" fillId="17" borderId="0"/>
    <xf numFmtId="0" fontId="16" fillId="22" borderId="0" applyNumberFormat="0" applyBorder="0" applyAlignment="0" applyProtection="0"/>
    <xf numFmtId="0" fontId="17" fillId="23" borderId="0"/>
    <xf numFmtId="0" fontId="18" fillId="24" borderId="0" applyNumberFormat="0" applyBorder="0" applyAlignment="0" applyProtection="0"/>
    <xf numFmtId="0" fontId="19" fillId="25" borderId="0"/>
    <xf numFmtId="0" fontId="18" fillId="18" borderId="0" applyNumberFormat="0" applyBorder="0" applyAlignment="0" applyProtection="0"/>
    <xf numFmtId="0" fontId="19" fillId="19" borderId="0"/>
    <xf numFmtId="0" fontId="18" fillId="20" borderId="0" applyNumberFormat="0" applyBorder="0" applyAlignment="0" applyProtection="0"/>
    <xf numFmtId="0" fontId="19" fillId="21" borderId="0"/>
    <xf numFmtId="0" fontId="18" fillId="26" borderId="0" applyNumberFormat="0" applyBorder="0" applyAlignment="0" applyProtection="0"/>
    <xf numFmtId="0" fontId="19" fillId="27" borderId="0"/>
    <xf numFmtId="0" fontId="18" fillId="28" borderId="0" applyNumberFormat="0" applyBorder="0" applyAlignment="0" applyProtection="0"/>
    <xf numFmtId="0" fontId="19" fillId="29" borderId="0"/>
    <xf numFmtId="0" fontId="18" fillId="30" borderId="0" applyNumberFormat="0" applyBorder="0" applyAlignment="0" applyProtection="0"/>
    <xf numFmtId="0" fontId="19" fillId="31" borderId="0"/>
    <xf numFmtId="0" fontId="20" fillId="0" borderId="0">
      <alignment horizontal="center"/>
    </xf>
    <xf numFmtId="0" fontId="20" fillId="0" borderId="0">
      <alignment horizontal="center" textRotation="90"/>
    </xf>
    <xf numFmtId="0" fontId="21" fillId="0" borderId="0"/>
    <xf numFmtId="164" fontId="21" fillId="0" borderId="0"/>
    <xf numFmtId="0" fontId="18" fillId="32" borderId="0" applyNumberFormat="0" applyBorder="0" applyAlignment="0" applyProtection="0"/>
    <xf numFmtId="0" fontId="19" fillId="33" borderId="0"/>
    <xf numFmtId="0" fontId="18" fillId="34" borderId="0" applyNumberFormat="0" applyBorder="0" applyAlignment="0" applyProtection="0"/>
    <xf numFmtId="0" fontId="19" fillId="35" borderId="0"/>
    <xf numFmtId="0" fontId="18" fillId="36" borderId="0" applyNumberFormat="0" applyBorder="0" applyAlignment="0" applyProtection="0"/>
    <xf numFmtId="0" fontId="19" fillId="37" borderId="0"/>
    <xf numFmtId="0" fontId="18" fillId="26" borderId="0" applyNumberFormat="0" applyBorder="0" applyAlignment="0" applyProtection="0"/>
    <xf numFmtId="0" fontId="19" fillId="27" borderId="0"/>
    <xf numFmtId="0" fontId="18" fillId="28" borderId="0" applyNumberFormat="0" applyBorder="0" applyAlignment="0" applyProtection="0"/>
    <xf numFmtId="0" fontId="19" fillId="29" borderId="0"/>
    <xf numFmtId="0" fontId="18" fillId="38" borderId="0" applyNumberFormat="0" applyBorder="0" applyAlignment="0" applyProtection="0"/>
    <xf numFmtId="0" fontId="19" fillId="39" borderId="0"/>
    <xf numFmtId="0" fontId="22" fillId="14" borderId="19" applyNumberFormat="0" applyAlignment="0" applyProtection="0"/>
    <xf numFmtId="0" fontId="23" fillId="15" borderId="20"/>
    <xf numFmtId="0" fontId="24" fillId="40" borderId="21" applyNumberFormat="0" applyAlignment="0" applyProtection="0"/>
    <xf numFmtId="0" fontId="25" fillId="41" borderId="22"/>
    <xf numFmtId="0" fontId="26" fillId="40" borderId="19" applyNumberFormat="0" applyAlignment="0" applyProtection="0"/>
    <xf numFmtId="0" fontId="27" fillId="41" borderId="20"/>
    <xf numFmtId="0" fontId="28" fillId="0" borderId="23" applyNumberFormat="0" applyFill="0" applyAlignment="0" applyProtection="0"/>
    <xf numFmtId="0" fontId="29" fillId="0" borderId="24"/>
    <xf numFmtId="0" fontId="30" fillId="0" borderId="25" applyNumberFormat="0" applyFill="0" applyAlignment="0" applyProtection="0"/>
    <xf numFmtId="0" fontId="31" fillId="0" borderId="26"/>
    <xf numFmtId="0" fontId="32" fillId="0" borderId="27" applyNumberFormat="0" applyFill="0" applyAlignment="0" applyProtection="0"/>
    <xf numFmtId="0" fontId="33" fillId="0" borderId="28"/>
    <xf numFmtId="0" fontId="32" fillId="0" borderId="0" applyNumberFormat="0" applyFill="0" applyBorder="0" applyAlignment="0" applyProtection="0"/>
    <xf numFmtId="0" fontId="33" fillId="0" borderId="0"/>
    <xf numFmtId="0" fontId="34" fillId="0" borderId="29" applyNumberFormat="0" applyFill="0" applyAlignment="0" applyProtection="0"/>
    <xf numFmtId="0" fontId="35" fillId="0" borderId="30"/>
    <xf numFmtId="0" fontId="36" fillId="42" borderId="31" applyNumberFormat="0" applyAlignment="0" applyProtection="0"/>
    <xf numFmtId="0" fontId="37" fillId="43" borderId="32"/>
    <xf numFmtId="0" fontId="38" fillId="0" borderId="0" applyNumberFormat="0" applyFill="0" applyBorder="0" applyAlignment="0" applyProtection="0"/>
    <xf numFmtId="0" fontId="39" fillId="0" borderId="0"/>
    <xf numFmtId="0" fontId="40" fillId="0" borderId="0" applyNumberFormat="0" applyFill="0" applyBorder="0" applyAlignment="0" applyProtection="0"/>
    <xf numFmtId="0" fontId="41" fillId="44" borderId="0" applyNumberFormat="0" applyBorder="0" applyAlignment="0" applyProtection="0"/>
    <xf numFmtId="0" fontId="42" fillId="45" borderId="0"/>
    <xf numFmtId="0" fontId="1" fillId="0" borderId="0"/>
    <xf numFmtId="0" fontId="43" fillId="0" borderId="0"/>
    <xf numFmtId="0" fontId="44" fillId="0" borderId="0"/>
    <xf numFmtId="0" fontId="45" fillId="0" borderId="0"/>
    <xf numFmtId="0" fontId="46" fillId="6" borderId="0" applyNumberFormat="0" applyBorder="0" applyAlignment="0" applyProtection="0"/>
    <xf numFmtId="0" fontId="47" fillId="7" borderId="0"/>
    <xf numFmtId="0" fontId="48" fillId="0" borderId="0" applyNumberFormat="0" applyFill="0" applyBorder="0" applyAlignment="0" applyProtection="0"/>
    <xf numFmtId="0" fontId="49" fillId="0" borderId="0"/>
    <xf numFmtId="0" fontId="5" fillId="46" borderId="33" applyNumberFormat="0" applyFont="0" applyAlignment="0" applyProtection="0"/>
    <xf numFmtId="0" fontId="43" fillId="47" borderId="34"/>
    <xf numFmtId="0" fontId="16" fillId="2" borderId="5" applyNumberFormat="0" applyFont="0" applyAlignment="0" applyProtection="0"/>
    <xf numFmtId="0" fontId="1" fillId="2" borderId="5" applyNumberFormat="0" applyFont="0" applyAlignment="0" applyProtection="0"/>
    <xf numFmtId="9" fontId="45" fillId="0" borderId="0" applyFont="0" applyFill="0" applyBorder="0" applyAlignment="0" applyProtection="0"/>
    <xf numFmtId="0" fontId="50" fillId="0" borderId="35" applyNumberFormat="0" applyFill="0" applyAlignment="0" applyProtection="0"/>
    <xf numFmtId="0" fontId="51" fillId="0" borderId="36"/>
    <xf numFmtId="0" fontId="52" fillId="0" borderId="0" applyNumberFormat="0" applyFill="0" applyBorder="0" applyAlignment="0" applyProtection="0"/>
    <xf numFmtId="0" fontId="53" fillId="0" borderId="0"/>
    <xf numFmtId="0" fontId="54" fillId="8" borderId="0" applyNumberFormat="0" applyBorder="0" applyAlignment="0" applyProtection="0"/>
    <xf numFmtId="0" fontId="55" fillId="9" borderId="0"/>
    <xf numFmtId="0" fontId="56" fillId="0" borderId="0"/>
    <xf numFmtId="0" fontId="5" fillId="0" borderId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22" borderId="0" applyNumberFormat="0" applyBorder="0" applyAlignment="0" applyProtection="0"/>
    <xf numFmtId="0" fontId="18" fillId="24" borderId="0" applyNumberFormat="0" applyBorder="0" applyAlignment="0" applyProtection="0"/>
    <xf numFmtId="0" fontId="18" fillId="18" borderId="0" applyNumberFormat="0" applyBorder="0" applyAlignment="0" applyProtection="0"/>
    <xf numFmtId="0" fontId="18" fillId="20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30" borderId="0" applyNumberFormat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18" fillId="32" borderId="0" applyNumberFormat="0" applyBorder="0" applyAlignment="0" applyProtection="0"/>
    <xf numFmtId="0" fontId="18" fillId="34" borderId="0" applyNumberFormat="0" applyBorder="0" applyAlignment="0" applyProtection="0"/>
    <xf numFmtId="0" fontId="18" fillId="36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38" borderId="0" applyNumberFormat="0" applyBorder="0" applyAlignment="0" applyProtection="0"/>
    <xf numFmtId="0" fontId="22" fillId="14" borderId="19" applyNumberFormat="0" applyAlignment="0" applyProtection="0"/>
    <xf numFmtId="0" fontId="24" fillId="40" borderId="21" applyNumberFormat="0" applyAlignment="0" applyProtection="0"/>
    <xf numFmtId="0" fontId="26" fillId="40" borderId="19" applyNumberFormat="0" applyAlignment="0" applyProtection="0"/>
    <xf numFmtId="0" fontId="28" fillId="0" borderId="23" applyNumberFormat="0" applyFill="0" applyAlignment="0" applyProtection="0"/>
    <xf numFmtId="0" fontId="30" fillId="0" borderId="25" applyNumberFormat="0" applyFill="0" applyAlignment="0" applyProtection="0"/>
    <xf numFmtId="0" fontId="32" fillId="0" borderId="27" applyNumberFormat="0" applyFill="0" applyAlignment="0" applyProtection="0"/>
    <xf numFmtId="0" fontId="32" fillId="0" borderId="0" applyNumberFormat="0" applyFill="0" applyBorder="0" applyAlignment="0" applyProtection="0"/>
    <xf numFmtId="0" fontId="34" fillId="0" borderId="29" applyNumberFormat="0" applyFill="0" applyAlignment="0" applyProtection="0"/>
    <xf numFmtId="0" fontId="36" fillId="42" borderId="31" applyNumberFormat="0" applyAlignment="0" applyProtection="0"/>
    <xf numFmtId="0" fontId="38" fillId="0" borderId="0" applyNumberFormat="0" applyFill="0" applyBorder="0" applyAlignment="0" applyProtection="0"/>
    <xf numFmtId="0" fontId="41" fillId="44" borderId="0" applyNumberFormat="0" applyBorder="0" applyAlignment="0" applyProtection="0"/>
    <xf numFmtId="0" fontId="1" fillId="0" borderId="0"/>
    <xf numFmtId="0" fontId="45" fillId="0" borderId="0"/>
    <xf numFmtId="0" fontId="1" fillId="0" borderId="0"/>
    <xf numFmtId="0" fontId="46" fillId="6" borderId="0" applyNumberFormat="0" applyBorder="0" applyAlignment="0" applyProtection="0"/>
    <xf numFmtId="0" fontId="48" fillId="0" borderId="0" applyNumberFormat="0" applyFill="0" applyBorder="0" applyAlignment="0" applyProtection="0"/>
    <xf numFmtId="0" fontId="5" fillId="46" borderId="33" applyNumberFormat="0" applyFont="0" applyAlignment="0" applyProtection="0"/>
    <xf numFmtId="0" fontId="1" fillId="2" borderId="5" applyNumberFormat="0" applyFont="0" applyAlignment="0" applyProtection="0"/>
    <xf numFmtId="9" fontId="5" fillId="0" borderId="0" applyFont="0" applyFill="0" applyBorder="0" applyAlignment="0" applyProtection="0"/>
    <xf numFmtId="0" fontId="50" fillId="0" borderId="35" applyNumberFormat="0" applyFill="0" applyAlignment="0" applyProtection="0"/>
    <xf numFmtId="0" fontId="52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68" fillId="0" borderId="0"/>
    <xf numFmtId="43" fontId="5" fillId="0" borderId="0" applyFont="0" applyFill="0" applyBorder="0" applyAlignment="0" applyProtection="0"/>
  </cellStyleXfs>
  <cellXfs count="513"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0" fontId="5" fillId="0" borderId="0" xfId="1"/>
    <xf numFmtId="0" fontId="7" fillId="3" borderId="8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vertical="center"/>
    </xf>
    <xf numFmtId="0" fontId="8" fillId="0" borderId="7" xfId="1" applyNumberFormat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vertical="center"/>
    </xf>
    <xf numFmtId="0" fontId="8" fillId="3" borderId="7" xfId="1" applyNumberFormat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vertical="center"/>
    </xf>
    <xf numFmtId="0" fontId="9" fillId="3" borderId="7" xfId="1" applyNumberFormat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10" fillId="0" borderId="0" xfId="1" applyFont="1" applyFill="1"/>
    <xf numFmtId="0" fontId="6" fillId="3" borderId="15" xfId="1" applyFont="1" applyFill="1" applyBorder="1" applyAlignment="1">
      <alignment horizontal="center" vertical="top" wrapText="1"/>
    </xf>
    <xf numFmtId="0" fontId="11" fillId="0" borderId="0" xfId="1" applyFont="1" applyFill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/>
    </xf>
    <xf numFmtId="3" fontId="6" fillId="3" borderId="7" xfId="1" applyNumberFormat="1" applyFont="1" applyFill="1" applyBorder="1" applyAlignment="1">
      <alignment horizontal="center" vertical="center"/>
    </xf>
    <xf numFmtId="3" fontId="6" fillId="3" borderId="7" xfId="1" applyNumberFormat="1" applyFont="1" applyFill="1" applyBorder="1" applyAlignment="1">
      <alignment horizontal="center" vertical="center" wrapText="1"/>
    </xf>
    <xf numFmtId="3" fontId="7" fillId="3" borderId="7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3" fontId="7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/>
    <xf numFmtId="0" fontId="7" fillId="0" borderId="0" xfId="1" applyFont="1" applyFill="1" applyAlignment="1">
      <alignment horizontal="left"/>
    </xf>
    <xf numFmtId="0" fontId="6" fillId="0" borderId="0" xfId="1" applyFont="1" applyFill="1"/>
    <xf numFmtId="0" fontId="6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4" fillId="0" borderId="0" xfId="2" applyFont="1" applyFill="1" applyAlignment="1">
      <alignment horizontal="left" vertical="justify"/>
    </xf>
    <xf numFmtId="49" fontId="6" fillId="0" borderId="9" xfId="2" applyNumberFormat="1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center" vertical="justify"/>
    </xf>
    <xf numFmtId="0" fontId="7" fillId="3" borderId="9" xfId="2" applyFont="1" applyFill="1" applyBorder="1" applyAlignment="1">
      <alignment horizontal="center" vertical="center"/>
    </xf>
    <xf numFmtId="0" fontId="7" fillId="3" borderId="9" xfId="2" applyFont="1" applyFill="1" applyBorder="1" applyAlignment="1">
      <alignment horizontal="left" vertical="justify"/>
    </xf>
    <xf numFmtId="0" fontId="7" fillId="3" borderId="9" xfId="2" applyNumberFormat="1" applyFont="1" applyFill="1" applyBorder="1" applyAlignment="1">
      <alignment horizontal="center" vertical="justify"/>
    </xf>
    <xf numFmtId="0" fontId="1" fillId="0" borderId="0" xfId="2" applyNumberFormat="1" applyFont="1" applyFill="1" applyBorder="1" applyAlignment="1" applyProtection="1"/>
    <xf numFmtId="0" fontId="7" fillId="0" borderId="7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left" vertical="justify"/>
    </xf>
    <xf numFmtId="0" fontId="7" fillId="0" borderId="7" xfId="2" applyNumberFormat="1" applyFont="1" applyFill="1" applyBorder="1" applyAlignment="1">
      <alignment horizontal="center" vertical="justify"/>
    </xf>
    <xf numFmtId="0" fontId="7" fillId="0" borderId="7" xfId="2" applyFont="1" applyFill="1" applyBorder="1" applyAlignment="1">
      <alignment horizontal="center" vertical="justify"/>
    </xf>
    <xf numFmtId="0" fontId="7" fillId="3" borderId="7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left" vertical="justify"/>
    </xf>
    <xf numFmtId="0" fontId="6" fillId="3" borderId="7" xfId="2" applyFont="1" applyFill="1" applyBorder="1" applyAlignment="1">
      <alignment horizontal="center" vertical="justify"/>
    </xf>
    <xf numFmtId="0" fontId="6" fillId="3" borderId="7" xfId="2" applyFont="1" applyFill="1" applyBorder="1" applyAlignment="1">
      <alignment horizontal="center" vertical="top"/>
    </xf>
    <xf numFmtId="0" fontId="14" fillId="0" borderId="0" xfId="2" applyFont="1" applyFill="1" applyAlignment="1">
      <alignment horizontal="center" vertical="center"/>
    </xf>
    <xf numFmtId="0" fontId="14" fillId="0" borderId="0" xfId="1" applyFont="1" applyAlignment="1">
      <alignment vertical="top"/>
    </xf>
    <xf numFmtId="0" fontId="13" fillId="0" borderId="7" xfId="1" applyFont="1" applyBorder="1" applyAlignment="1">
      <alignment horizontal="center" vertical="top" wrapText="1"/>
    </xf>
    <xf numFmtId="0" fontId="14" fillId="3" borderId="9" xfId="1" applyFont="1" applyFill="1" applyBorder="1" applyAlignment="1">
      <alignment horizontal="center" vertical="top"/>
    </xf>
    <xf numFmtId="0" fontId="14" fillId="3" borderId="9" xfId="1" applyFont="1" applyFill="1" applyBorder="1" applyAlignment="1">
      <alignment vertical="top"/>
    </xf>
    <xf numFmtId="3" fontId="14" fillId="3" borderId="9" xfId="1" applyNumberFormat="1" applyFont="1" applyFill="1" applyBorder="1" applyAlignment="1">
      <alignment horizontal="center" vertical="top" wrapText="1"/>
    </xf>
    <xf numFmtId="0" fontId="14" fillId="0" borderId="0" xfId="1" applyFont="1" applyFill="1" applyAlignment="1">
      <alignment vertical="top"/>
    </xf>
    <xf numFmtId="0" fontId="14" fillId="0" borderId="0" xfId="1" applyNumberFormat="1" applyFont="1" applyFill="1" applyAlignment="1">
      <alignment vertical="top"/>
    </xf>
    <xf numFmtId="0" fontId="14" fillId="0" borderId="7" xfId="1" applyFont="1" applyFill="1" applyBorder="1" applyAlignment="1">
      <alignment horizontal="center" vertical="top"/>
    </xf>
    <xf numFmtId="0" fontId="14" fillId="0" borderId="7" xfId="1" applyFont="1" applyFill="1" applyBorder="1" applyAlignment="1">
      <alignment vertical="top"/>
    </xf>
    <xf numFmtId="3" fontId="14" fillId="0" borderId="9" xfId="1" applyNumberFormat="1" applyFont="1" applyBorder="1" applyAlignment="1">
      <alignment horizontal="center" vertical="top" wrapText="1"/>
    </xf>
    <xf numFmtId="3" fontId="13" fillId="3" borderId="9" xfId="1" applyNumberFormat="1" applyFont="1" applyFill="1" applyBorder="1" applyAlignment="1">
      <alignment horizontal="center" vertical="top" wrapText="1"/>
    </xf>
    <xf numFmtId="0" fontId="13" fillId="0" borderId="0" xfId="1" applyNumberFormat="1" applyFont="1" applyAlignment="1">
      <alignment horizontal="center" vertical="top"/>
    </xf>
    <xf numFmtId="0" fontId="14" fillId="0" borderId="0" xfId="1" applyFont="1" applyAlignment="1">
      <alignment horizontal="right" vertical="top" wrapText="1"/>
    </xf>
    <xf numFmtId="0" fontId="58" fillId="0" borderId="0" xfId="98" applyNumberFormat="1" applyFont="1"/>
    <xf numFmtId="0" fontId="58" fillId="0" borderId="0" xfId="98" applyNumberFormat="1" applyFont="1" applyAlignment="1">
      <alignment horizontal="centerContinuous"/>
    </xf>
    <xf numFmtId="0" fontId="56" fillId="0" borderId="0" xfId="98" applyAlignment="1">
      <alignment horizontal="centerContinuous"/>
    </xf>
    <xf numFmtId="49" fontId="9" fillId="0" borderId="15" xfId="98" applyNumberFormat="1" applyFont="1" applyBorder="1" applyAlignment="1">
      <alignment horizontal="centerContinuous"/>
    </xf>
    <xf numFmtId="0" fontId="56" fillId="0" borderId="0" xfId="98" applyNumberFormat="1"/>
    <xf numFmtId="49" fontId="60" fillId="0" borderId="7" xfId="98" applyNumberFormat="1" applyFont="1" applyBorder="1" applyAlignment="1">
      <alignment horizontal="center" vertical="center" wrapText="1"/>
    </xf>
    <xf numFmtId="0" fontId="56" fillId="0" borderId="0" xfId="98" applyNumberFormat="1" applyAlignment="1">
      <alignment vertical="center"/>
    </xf>
    <xf numFmtId="0" fontId="5" fillId="0" borderId="7" xfId="98" applyFont="1" applyBorder="1" applyAlignment="1">
      <alignment horizontal="center"/>
    </xf>
    <xf numFmtId="0" fontId="61" fillId="0" borderId="7" xfId="98" applyFont="1" applyBorder="1"/>
    <xf numFmtId="3" fontId="61" fillId="0" borderId="7" xfId="98" applyNumberFormat="1" applyFont="1" applyBorder="1" applyAlignment="1">
      <alignment horizontal="center" vertical="center"/>
    </xf>
    <xf numFmtId="0" fontId="61" fillId="0" borderId="7" xfId="98" applyNumberFormat="1" applyFont="1" applyBorder="1" applyAlignment="1">
      <alignment horizontal="center" vertical="center"/>
    </xf>
    <xf numFmtId="0" fontId="62" fillId="0" borderId="0" xfId="98" applyNumberFormat="1" applyFont="1"/>
    <xf numFmtId="0" fontId="5" fillId="48" borderId="7" xfId="98" applyFont="1" applyFill="1" applyBorder="1" applyAlignment="1">
      <alignment horizontal="center"/>
    </xf>
    <xf numFmtId="0" fontId="61" fillId="48" borderId="7" xfId="98" applyFont="1" applyFill="1" applyBorder="1"/>
    <xf numFmtId="3" fontId="61" fillId="48" borderId="7" xfId="98" applyNumberFormat="1" applyFont="1" applyFill="1" applyBorder="1" applyAlignment="1">
      <alignment horizontal="center" vertical="center"/>
    </xf>
    <xf numFmtId="0" fontId="61" fillId="48" borderId="7" xfId="98" applyNumberFormat="1" applyFont="1" applyFill="1" applyBorder="1" applyAlignment="1">
      <alignment horizontal="center" vertical="center"/>
    </xf>
    <xf numFmtId="0" fontId="62" fillId="0" borderId="0" xfId="98" applyNumberFormat="1" applyFont="1" applyBorder="1"/>
    <xf numFmtId="0" fontId="61" fillId="0" borderId="0" xfId="98" applyFont="1" applyFill="1" applyBorder="1"/>
    <xf numFmtId="0" fontId="62" fillId="0" borderId="0" xfId="98" applyNumberFormat="1" applyFont="1" applyFill="1" applyBorder="1"/>
    <xf numFmtId="0" fontId="63" fillId="0" borderId="7" xfId="98" applyFont="1" applyBorder="1"/>
    <xf numFmtId="1" fontId="63" fillId="0" borderId="7" xfId="98" applyNumberFormat="1" applyFont="1" applyBorder="1" applyAlignment="1">
      <alignment horizontal="center"/>
    </xf>
    <xf numFmtId="0" fontId="63" fillId="49" borderId="7" xfId="98" applyNumberFormat="1" applyFont="1" applyFill="1" applyBorder="1" applyAlignment="1">
      <alignment horizontal="center"/>
    </xf>
    <xf numFmtId="0" fontId="59" fillId="0" borderId="0" xfId="98" applyNumberFormat="1" applyFont="1" applyAlignment="1">
      <alignment horizontal="center"/>
    </xf>
    <xf numFmtId="0" fontId="56" fillId="0" borderId="0" xfId="98"/>
    <xf numFmtId="0" fontId="56" fillId="0" borderId="0" xfId="98" applyNumberFormat="1" applyFill="1"/>
    <xf numFmtId="0" fontId="8" fillId="0" borderId="0" xfId="98" applyNumberFormat="1" applyFont="1" applyFill="1" applyAlignment="1">
      <alignment vertical="top" wrapText="1"/>
    </xf>
    <xf numFmtId="49" fontId="9" fillId="0" borderId="7" xfId="98" applyNumberFormat="1" applyFont="1" applyFill="1" applyBorder="1" applyAlignment="1">
      <alignment horizontal="center" vertical="top" wrapText="1"/>
    </xf>
    <xf numFmtId="0" fontId="8" fillId="3" borderId="7" xfId="98" applyNumberFormat="1" applyFont="1" applyFill="1" applyBorder="1" applyAlignment="1">
      <alignment horizontal="left" vertical="top" wrapText="1"/>
    </xf>
    <xf numFmtId="0" fontId="8" fillId="3" borderId="7" xfId="98" applyFont="1" applyFill="1" applyBorder="1" applyAlignment="1">
      <alignment vertical="top" wrapText="1"/>
    </xf>
    <xf numFmtId="3" fontId="7" fillId="3" borderId="7" xfId="98" applyNumberFormat="1" applyFont="1" applyFill="1" applyBorder="1" applyAlignment="1">
      <alignment horizontal="center" vertical="top" wrapText="1"/>
    </xf>
    <xf numFmtId="0" fontId="8" fillId="0" borderId="7" xfId="98" applyNumberFormat="1" applyFont="1" applyFill="1" applyBorder="1" applyAlignment="1">
      <alignment horizontal="left" vertical="top" wrapText="1"/>
    </xf>
    <xf numFmtId="0" fontId="8" fillId="0" borderId="7" xfId="98" applyFont="1" applyFill="1" applyBorder="1" applyAlignment="1">
      <alignment vertical="top" wrapText="1"/>
    </xf>
    <xf numFmtId="3" fontId="7" fillId="0" borderId="7" xfId="98" applyNumberFormat="1" applyFont="1" applyFill="1" applyBorder="1" applyAlignment="1">
      <alignment horizontal="center" vertical="top" wrapText="1"/>
    </xf>
    <xf numFmtId="3" fontId="6" fillId="3" borderId="7" xfId="98" applyNumberFormat="1" applyFont="1" applyFill="1" applyBorder="1" applyAlignment="1">
      <alignment horizontal="center" vertical="top" wrapText="1"/>
    </xf>
    <xf numFmtId="0" fontId="9" fillId="0" borderId="0" xfId="98" applyNumberFormat="1" applyFont="1" applyFill="1" applyAlignment="1">
      <alignment horizontal="center" vertical="top" wrapText="1"/>
    </xf>
    <xf numFmtId="0" fontId="8" fillId="0" borderId="0" xfId="98" applyNumberFormat="1" applyFont="1" applyFill="1" applyAlignment="1">
      <alignment horizontal="left" vertical="top" wrapText="1"/>
    </xf>
    <xf numFmtId="0" fontId="8" fillId="0" borderId="0" xfId="98" applyFont="1" applyFill="1" applyAlignment="1">
      <alignment vertical="top" wrapText="1"/>
    </xf>
    <xf numFmtId="0" fontId="8" fillId="0" borderId="0" xfId="98" applyNumberFormat="1" applyFont="1" applyFill="1" applyAlignment="1">
      <alignment horizontal="center" vertical="top" wrapText="1"/>
    </xf>
    <xf numFmtId="0" fontId="10" fillId="0" borderId="0" xfId="99" applyFont="1" applyFill="1"/>
    <xf numFmtId="0" fontId="6" fillId="0" borderId="7" xfId="79" applyFont="1" applyFill="1" applyBorder="1" applyAlignment="1">
      <alignment horizontal="center" vertical="center" wrapText="1"/>
    </xf>
    <xf numFmtId="0" fontId="7" fillId="3" borderId="9" xfId="79" applyFont="1" applyFill="1" applyBorder="1" applyAlignment="1">
      <alignment horizontal="center"/>
    </xf>
    <xf numFmtId="0" fontId="7" fillId="3" borderId="9" xfId="79" applyFont="1" applyFill="1" applyBorder="1" applyAlignment="1">
      <alignment vertical="center"/>
    </xf>
    <xf numFmtId="0" fontId="7" fillId="3" borderId="9" xfId="79" applyNumberFormat="1" applyFont="1" applyFill="1" applyBorder="1" applyAlignment="1">
      <alignment horizontal="center" vertical="center"/>
    </xf>
    <xf numFmtId="0" fontId="7" fillId="0" borderId="7" xfId="79" applyFont="1" applyFill="1" applyBorder="1" applyAlignment="1">
      <alignment horizontal="center"/>
    </xf>
    <xf numFmtId="0" fontId="7" fillId="0" borderId="7" xfId="79" applyFont="1" applyFill="1" applyBorder="1" applyAlignment="1">
      <alignment vertical="center"/>
    </xf>
    <xf numFmtId="0" fontId="7" fillId="0" borderId="9" xfId="79" applyNumberFormat="1" applyFont="1" applyFill="1" applyBorder="1" applyAlignment="1">
      <alignment horizontal="center" vertical="center"/>
    </xf>
    <xf numFmtId="0" fontId="7" fillId="3" borderId="7" xfId="79" applyFont="1" applyFill="1" applyBorder="1" applyAlignment="1">
      <alignment horizontal="center"/>
    </xf>
    <xf numFmtId="0" fontId="7" fillId="3" borderId="7" xfId="79" applyFont="1" applyFill="1" applyBorder="1" applyAlignment="1">
      <alignment vertical="center"/>
    </xf>
    <xf numFmtId="0" fontId="6" fillId="3" borderId="7" xfId="79" applyNumberFormat="1" applyFont="1" applyFill="1" applyBorder="1" applyAlignment="1">
      <alignment horizontal="center" vertical="center"/>
    </xf>
    <xf numFmtId="0" fontId="66" fillId="0" borderId="0" xfId="99" applyNumberFormat="1" applyFont="1" applyFill="1" applyAlignment="1">
      <alignment horizontal="center"/>
    </xf>
    <xf numFmtId="0" fontId="66" fillId="50" borderId="0" xfId="152" applyFont="1" applyFill="1" applyAlignment="1">
      <alignment horizontal="center"/>
    </xf>
    <xf numFmtId="0" fontId="66" fillId="0" borderId="0" xfId="152" applyFont="1" applyAlignment="1">
      <alignment horizontal="center"/>
    </xf>
    <xf numFmtId="0" fontId="66" fillId="50" borderId="0" xfId="152" applyFont="1" applyFill="1"/>
    <xf numFmtId="0" fontId="66" fillId="0" borderId="0" xfId="152" applyFont="1"/>
    <xf numFmtId="0" fontId="6" fillId="3" borderId="7" xfId="152" applyFont="1" applyFill="1" applyBorder="1" applyAlignment="1">
      <alignment horizontal="center" vertical="center"/>
    </xf>
    <xf numFmtId="0" fontId="7" fillId="0" borderId="9" xfId="152" applyFont="1" applyBorder="1" applyAlignment="1">
      <alignment horizontal="center" vertical="center"/>
    </xf>
    <xf numFmtId="0" fontId="7" fillId="0" borderId="9" xfId="152" applyFont="1" applyBorder="1" applyAlignment="1">
      <alignment vertical="center"/>
    </xf>
    <xf numFmtId="0" fontId="7" fillId="0" borderId="2" xfId="152" applyNumberFormat="1" applyFont="1" applyFill="1" applyBorder="1" applyAlignment="1">
      <alignment horizontal="center" vertical="center" wrapText="1"/>
    </xf>
    <xf numFmtId="0" fontId="6" fillId="0" borderId="7" xfId="152" applyNumberFormat="1" applyFont="1" applyFill="1" applyBorder="1" applyAlignment="1" applyProtection="1">
      <alignment horizontal="center"/>
    </xf>
    <xf numFmtId="0" fontId="7" fillId="0" borderId="7" xfId="152" applyNumberFormat="1" applyFont="1" applyFill="1" applyBorder="1" applyAlignment="1" applyProtection="1">
      <alignment horizontal="center"/>
    </xf>
    <xf numFmtId="0" fontId="70" fillId="50" borderId="0" xfId="152" applyFont="1" applyFill="1"/>
    <xf numFmtId="0" fontId="70" fillId="0" borderId="0" xfId="152" applyFont="1"/>
    <xf numFmtId="0" fontId="7" fillId="3" borderId="7" xfId="152" applyFont="1" applyFill="1" applyBorder="1" applyAlignment="1">
      <alignment horizontal="center" vertical="center"/>
    </xf>
    <xf numFmtId="0" fontId="7" fillId="3" borderId="7" xfId="152" applyFont="1" applyFill="1" applyBorder="1" applyAlignment="1">
      <alignment vertical="center"/>
    </xf>
    <xf numFmtId="0" fontId="7" fillId="3" borderId="2" xfId="152" applyNumberFormat="1" applyFont="1" applyFill="1" applyBorder="1" applyAlignment="1">
      <alignment horizontal="center" vertical="center" wrapText="1"/>
    </xf>
    <xf numFmtId="0" fontId="6" fillId="3" borderId="7" xfId="152" applyNumberFormat="1" applyFont="1" applyFill="1" applyBorder="1" applyAlignment="1" applyProtection="1">
      <alignment horizontal="center"/>
    </xf>
    <xf numFmtId="0" fontId="7" fillId="3" borderId="7" xfId="152" applyNumberFormat="1" applyFont="1" applyFill="1" applyBorder="1" applyAlignment="1" applyProtection="1">
      <alignment horizontal="center"/>
    </xf>
    <xf numFmtId="0" fontId="70" fillId="3" borderId="0" xfId="152" applyFont="1" applyFill="1"/>
    <xf numFmtId="0" fontId="7" fillId="0" borderId="7" xfId="152" applyFont="1" applyFill="1" applyBorder="1" applyAlignment="1">
      <alignment horizontal="center" vertical="center"/>
    </xf>
    <xf numFmtId="0" fontId="7" fillId="0" borderId="7" xfId="152" applyFont="1" applyFill="1" applyBorder="1" applyAlignment="1">
      <alignment vertical="center"/>
    </xf>
    <xf numFmtId="0" fontId="70" fillId="0" borderId="0" xfId="152" applyFont="1" applyFill="1"/>
    <xf numFmtId="0" fontId="6" fillId="0" borderId="2" xfId="152" applyNumberFormat="1" applyFont="1" applyFill="1" applyBorder="1" applyAlignment="1">
      <alignment horizontal="center" vertical="center" wrapText="1"/>
    </xf>
    <xf numFmtId="0" fontId="70" fillId="0" borderId="0" xfId="152" applyFont="1" applyAlignment="1">
      <alignment horizontal="left"/>
    </xf>
    <xf numFmtId="0" fontId="66" fillId="0" borderId="0" xfId="152" applyFont="1" applyFill="1"/>
    <xf numFmtId="0" fontId="14" fillId="0" borderId="0" xfId="1" applyFont="1"/>
    <xf numFmtId="0" fontId="14" fillId="3" borderId="9" xfId="1" applyFont="1" applyFill="1" applyBorder="1" applyAlignment="1">
      <alignment horizontal="center" vertical="center"/>
    </xf>
    <xf numFmtId="0" fontId="14" fillId="3" borderId="9" xfId="1" applyFont="1" applyFill="1" applyBorder="1" applyAlignment="1">
      <alignment vertical="center"/>
    </xf>
    <xf numFmtId="0" fontId="14" fillId="3" borderId="9" xfId="1" applyNumberFormat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vertical="center"/>
    </xf>
    <xf numFmtId="0" fontId="14" fillId="0" borderId="7" xfId="1" applyNumberFormat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vertical="center"/>
    </xf>
    <xf numFmtId="0" fontId="14" fillId="3" borderId="7" xfId="1" applyNumberFormat="1" applyFont="1" applyFill="1" applyBorder="1" applyAlignment="1">
      <alignment horizontal="center" vertical="center"/>
    </xf>
    <xf numFmtId="0" fontId="14" fillId="50" borderId="9" xfId="1" applyNumberFormat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4" fillId="0" borderId="0" xfId="1" applyFont="1" applyFill="1"/>
    <xf numFmtId="0" fontId="14" fillId="0" borderId="0" xfId="1" applyFont="1" applyFill="1" applyAlignment="1">
      <alignment horizontal="center"/>
    </xf>
    <xf numFmtId="0" fontId="14" fillId="0" borderId="0" xfId="1" applyFont="1" applyAlignment="1">
      <alignment horizontal="center"/>
    </xf>
    <xf numFmtId="0" fontId="73" fillId="0" borderId="0" xfId="1" applyFont="1" applyFill="1" applyAlignment="1">
      <alignment vertical="center" wrapText="1"/>
    </xf>
    <xf numFmtId="0" fontId="45" fillId="0" borderId="0" xfId="1" applyFont="1" applyFill="1"/>
    <xf numFmtId="0" fontId="45" fillId="0" borderId="0" xfId="1" applyFont="1" applyFill="1" applyAlignment="1">
      <alignment horizontal="center" vertical="center" wrapText="1"/>
    </xf>
    <xf numFmtId="0" fontId="74" fillId="0" borderId="0" xfId="1" applyFont="1" applyFill="1" applyAlignment="1">
      <alignment horizontal="center" vertical="center"/>
    </xf>
    <xf numFmtId="0" fontId="74" fillId="0" borderId="0" xfId="1" applyFont="1" applyFill="1" applyAlignment="1">
      <alignment wrapText="1"/>
    </xf>
    <xf numFmtId="0" fontId="7" fillId="3" borderId="9" xfId="1" applyFont="1" applyFill="1" applyBorder="1" applyAlignment="1">
      <alignment horizontal="center" vertical="center"/>
    </xf>
    <xf numFmtId="1" fontId="14" fillId="3" borderId="9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 applyProtection="1"/>
    <xf numFmtId="1" fontId="14" fillId="0" borderId="7" xfId="1" applyNumberFormat="1" applyFont="1" applyFill="1" applyBorder="1" applyAlignment="1">
      <alignment horizontal="center" vertical="center"/>
    </xf>
    <xf numFmtId="1" fontId="14" fillId="3" borderId="7" xfId="1" applyNumberFormat="1" applyFont="1" applyFill="1" applyBorder="1" applyAlignment="1">
      <alignment horizontal="center" vertical="center"/>
    </xf>
    <xf numFmtId="1" fontId="13" fillId="3" borderId="7" xfId="1" applyNumberFormat="1" applyFont="1" applyFill="1" applyBorder="1" applyAlignment="1">
      <alignment horizontal="center" vertical="center"/>
    </xf>
    <xf numFmtId="0" fontId="13" fillId="3" borderId="7" xfId="1" applyNumberFormat="1" applyFont="1" applyFill="1" applyBorder="1" applyAlignment="1">
      <alignment horizontal="center" vertical="center"/>
    </xf>
    <xf numFmtId="0" fontId="75" fillId="0" borderId="0" xfId="1" applyFont="1" applyFill="1"/>
    <xf numFmtId="0" fontId="1" fillId="0" borderId="0" xfId="79"/>
    <xf numFmtId="0" fontId="76" fillId="0" borderId="7" xfId="79" applyFont="1" applyFill="1" applyBorder="1" applyAlignment="1">
      <alignment horizontal="center" vertical="center" wrapText="1"/>
    </xf>
    <xf numFmtId="0" fontId="14" fillId="3" borderId="9" xfId="79" applyFont="1" applyFill="1" applyBorder="1" applyAlignment="1">
      <alignment horizontal="center" vertical="center"/>
    </xf>
    <xf numFmtId="0" fontId="14" fillId="3" borderId="9" xfId="79" applyFont="1" applyFill="1" applyBorder="1" applyAlignment="1">
      <alignment vertical="center"/>
    </xf>
    <xf numFmtId="0" fontId="14" fillId="3" borderId="7" xfId="79" applyNumberFormat="1" applyFont="1" applyFill="1" applyBorder="1" applyAlignment="1">
      <alignment horizontal="center" vertical="center"/>
    </xf>
    <xf numFmtId="0" fontId="77" fillId="3" borderId="7" xfId="79" applyNumberFormat="1" applyFont="1" applyFill="1" applyBorder="1" applyAlignment="1">
      <alignment horizontal="center" vertical="center"/>
    </xf>
    <xf numFmtId="0" fontId="1" fillId="0" borderId="0" xfId="79" applyFill="1"/>
    <xf numFmtId="0" fontId="14" fillId="0" borderId="7" xfId="79" applyFont="1" applyFill="1" applyBorder="1" applyAlignment="1">
      <alignment horizontal="center" vertical="center"/>
    </xf>
    <xf numFmtId="0" fontId="14" fillId="0" borderId="7" xfId="79" applyFont="1" applyFill="1" applyBorder="1" applyAlignment="1">
      <alignment vertical="center"/>
    </xf>
    <xf numFmtId="0" fontId="14" fillId="0" borderId="7" xfId="79" applyNumberFormat="1" applyFont="1" applyFill="1" applyBorder="1" applyAlignment="1">
      <alignment horizontal="center" vertical="center"/>
    </xf>
    <xf numFmtId="0" fontId="77" fillId="0" borderId="7" xfId="79" applyNumberFormat="1" applyFont="1" applyFill="1" applyBorder="1" applyAlignment="1">
      <alignment horizontal="center" vertical="center"/>
    </xf>
    <xf numFmtId="0" fontId="14" fillId="3" borderId="7" xfId="79" applyFont="1" applyFill="1" applyBorder="1" applyAlignment="1">
      <alignment horizontal="center" vertical="center"/>
    </xf>
    <xf numFmtId="0" fontId="14" fillId="3" borderId="7" xfId="79" applyFont="1" applyFill="1" applyBorder="1" applyAlignment="1">
      <alignment vertical="center"/>
    </xf>
    <xf numFmtId="0" fontId="13" fillId="3" borderId="7" xfId="79" applyNumberFormat="1" applyFont="1" applyFill="1" applyBorder="1" applyAlignment="1">
      <alignment horizontal="center" vertical="center"/>
    </xf>
    <xf numFmtId="0" fontId="76" fillId="3" borderId="7" xfId="79" applyNumberFormat="1" applyFont="1" applyFill="1" applyBorder="1" applyAlignment="1">
      <alignment horizontal="center" vertical="center"/>
    </xf>
    <xf numFmtId="165" fontId="0" fillId="0" borderId="0" xfId="153" applyNumberFormat="1" applyFont="1"/>
    <xf numFmtId="1" fontId="6" fillId="3" borderId="7" xfId="1" applyNumberFormat="1" applyFont="1" applyFill="1" applyBorder="1" applyAlignment="1">
      <alignment horizontal="center" vertical="center" wrapText="1"/>
    </xf>
    <xf numFmtId="1" fontId="7" fillId="3" borderId="7" xfId="1" applyNumberFormat="1" applyFont="1" applyFill="1" applyBorder="1" applyAlignment="1">
      <alignment horizontal="center" vertical="center" wrapText="1"/>
    </xf>
    <xf numFmtId="1" fontId="6" fillId="3" borderId="7" xfId="1" applyNumberFormat="1" applyFont="1" applyFill="1" applyBorder="1" applyAlignment="1">
      <alignment horizontal="center" vertical="center"/>
    </xf>
    <xf numFmtId="0" fontId="5" fillId="0" borderId="0" xfId="1" applyFill="1"/>
    <xf numFmtId="3" fontId="5" fillId="0" borderId="0" xfId="1" applyNumberFormat="1"/>
    <xf numFmtId="0" fontId="5" fillId="50" borderId="0" xfId="1" applyFill="1"/>
    <xf numFmtId="0" fontId="5" fillId="50" borderId="0" xfId="1" applyFill="1" applyAlignment="1">
      <alignment horizontal="center"/>
    </xf>
    <xf numFmtId="0" fontId="5" fillId="0" borderId="0" xfId="1" applyFill="1" applyAlignment="1">
      <alignment horizontal="center"/>
    </xf>
    <xf numFmtId="0" fontId="5" fillId="0" borderId="0" xfId="1" applyAlignment="1">
      <alignment horizontal="center"/>
    </xf>
    <xf numFmtId="0" fontId="78" fillId="0" borderId="0" xfId="98" applyNumberFormat="1" applyFont="1" applyFill="1" applyAlignment="1">
      <alignment horizontal="center" vertical="center"/>
    </xf>
    <xf numFmtId="0" fontId="79" fillId="0" borderId="0" xfId="98" applyNumberFormat="1" applyFont="1" applyFill="1" applyAlignment="1">
      <alignment horizontal="center" vertical="center"/>
    </xf>
    <xf numFmtId="0" fontId="7" fillId="0" borderId="6" xfId="98" applyFont="1" applyFill="1" applyBorder="1" applyAlignment="1">
      <alignment horizontal="center" vertical="center" wrapText="1"/>
    </xf>
    <xf numFmtId="0" fontId="7" fillId="3" borderId="9" xfId="98" applyFont="1" applyFill="1" applyBorder="1" applyAlignment="1">
      <alignment horizontal="center" vertical="center"/>
    </xf>
    <xf numFmtId="0" fontId="6" fillId="3" borderId="9" xfId="98" applyFont="1" applyFill="1" applyBorder="1" applyAlignment="1">
      <alignment horizontal="center" vertical="top"/>
    </xf>
    <xf numFmtId="0" fontId="7" fillId="3" borderId="7" xfId="98" applyNumberFormat="1" applyFont="1" applyFill="1" applyBorder="1" applyAlignment="1">
      <alignment horizontal="center" vertical="top" wrapText="1"/>
    </xf>
    <xf numFmtId="0" fontId="7" fillId="3" borderId="9" xfId="98" applyFont="1" applyFill="1" applyBorder="1" applyAlignment="1">
      <alignment horizontal="center" vertical="top"/>
    </xf>
    <xf numFmtId="0" fontId="80" fillId="3" borderId="9" xfId="98" applyFont="1" applyFill="1" applyBorder="1" applyAlignment="1">
      <alignment horizontal="center" vertical="top"/>
    </xf>
    <xf numFmtId="0" fontId="7" fillId="3" borderId="9" xfId="98" applyNumberFormat="1" applyFont="1" applyFill="1" applyBorder="1" applyAlignment="1">
      <alignment horizontal="center" vertical="center"/>
    </xf>
    <xf numFmtId="0" fontId="78" fillId="0" borderId="0" xfId="98" applyNumberFormat="1" applyFont="1" applyFill="1" applyAlignment="1">
      <alignment horizontal="left" vertical="top"/>
    </xf>
    <xf numFmtId="0" fontId="7" fillId="0" borderId="7" xfId="98" applyFont="1" applyFill="1" applyBorder="1" applyAlignment="1">
      <alignment horizontal="center" vertical="center"/>
    </xf>
    <xf numFmtId="0" fontId="6" fillId="0" borderId="9" xfId="98" applyFont="1" applyFill="1" applyBorder="1" applyAlignment="1">
      <alignment horizontal="center" vertical="top"/>
    </xf>
    <xf numFmtId="0" fontId="7" fillId="0" borderId="7" xfId="98" applyNumberFormat="1" applyFont="1" applyFill="1" applyBorder="1" applyAlignment="1">
      <alignment horizontal="center" vertical="top" wrapText="1"/>
    </xf>
    <xf numFmtId="0" fontId="7" fillId="0" borderId="7" xfId="98" applyFont="1" applyFill="1" applyBorder="1" applyAlignment="1">
      <alignment horizontal="center" vertical="top"/>
    </xf>
    <xf numFmtId="0" fontId="80" fillId="0" borderId="7" xfId="98" applyFont="1" applyFill="1" applyBorder="1" applyAlignment="1">
      <alignment horizontal="center" vertical="top"/>
    </xf>
    <xf numFmtId="0" fontId="7" fillId="0" borderId="7" xfId="98" applyNumberFormat="1" applyFont="1" applyFill="1" applyBorder="1" applyAlignment="1">
      <alignment horizontal="center" vertical="center"/>
    </xf>
    <xf numFmtId="0" fontId="7" fillId="3" borderId="7" xfId="98" applyFont="1" applyFill="1" applyBorder="1" applyAlignment="1">
      <alignment horizontal="center" vertical="center"/>
    </xf>
    <xf numFmtId="0" fontId="7" fillId="3" borderId="7" xfId="98" applyFont="1" applyFill="1" applyBorder="1" applyAlignment="1">
      <alignment horizontal="center" vertical="top"/>
    </xf>
    <xf numFmtId="0" fontId="80" fillId="3" borderId="7" xfId="98" applyFont="1" applyFill="1" applyBorder="1" applyAlignment="1">
      <alignment horizontal="center" vertical="top"/>
    </xf>
    <xf numFmtId="0" fontId="7" fillId="3" borderId="7" xfId="98" applyNumberFormat="1" applyFont="1" applyFill="1" applyBorder="1" applyAlignment="1">
      <alignment horizontal="center" vertical="center"/>
    </xf>
    <xf numFmtId="0" fontId="6" fillId="3" borderId="7" xfId="98" applyFont="1" applyFill="1" applyBorder="1" applyAlignment="1">
      <alignment horizontal="center" vertical="top"/>
    </xf>
    <xf numFmtId="0" fontId="6" fillId="3" borderId="7" xfId="98" applyNumberFormat="1" applyFont="1" applyFill="1" applyBorder="1" applyAlignment="1">
      <alignment horizontal="center" vertical="center"/>
    </xf>
    <xf numFmtId="0" fontId="81" fillId="0" borderId="0" xfId="98" applyNumberFormat="1" applyFont="1" applyFill="1" applyAlignment="1">
      <alignment horizontal="left" vertical="top"/>
    </xf>
    <xf numFmtId="0" fontId="82" fillId="0" borderId="0" xfId="98" applyNumberFormat="1" applyFont="1" applyFill="1" applyAlignment="1">
      <alignment horizontal="left" vertical="top"/>
    </xf>
    <xf numFmtId="0" fontId="82" fillId="0" borderId="0" xfId="98" applyNumberFormat="1" applyFont="1" applyFill="1" applyAlignment="1">
      <alignment horizontal="center" vertical="top"/>
    </xf>
    <xf numFmtId="0" fontId="78" fillId="0" borderId="0" xfId="98" applyNumberFormat="1" applyFont="1" applyFill="1" applyAlignment="1">
      <alignment horizontal="center" vertical="top"/>
    </xf>
    <xf numFmtId="0" fontId="65" fillId="0" borderId="7" xfId="79" applyFont="1" applyFill="1" applyBorder="1" applyAlignment="1">
      <alignment horizontal="center" vertical="center" wrapText="1"/>
    </xf>
    <xf numFmtId="0" fontId="65" fillId="0" borderId="13" xfId="79" applyFont="1" applyFill="1" applyBorder="1" applyAlignment="1">
      <alignment horizontal="center" vertical="center" wrapText="1"/>
    </xf>
    <xf numFmtId="0" fontId="65" fillId="0" borderId="41" xfId="79" applyFont="1" applyFill="1" applyBorder="1" applyAlignment="1">
      <alignment horizontal="center" vertical="center" wrapText="1"/>
    </xf>
    <xf numFmtId="0" fontId="7" fillId="3" borderId="9" xfId="79" applyFont="1" applyFill="1" applyBorder="1" applyAlignment="1">
      <alignment horizontal="center" vertical="center"/>
    </xf>
    <xf numFmtId="0" fontId="7" fillId="3" borderId="7" xfId="79" applyNumberFormat="1" applyFont="1" applyFill="1" applyBorder="1" applyAlignment="1">
      <alignment horizontal="center" vertical="center"/>
    </xf>
    <xf numFmtId="0" fontId="7" fillId="3" borderId="7" xfId="79" applyFont="1" applyFill="1" applyBorder="1" applyAlignment="1">
      <alignment horizontal="center" vertical="center"/>
    </xf>
    <xf numFmtId="0" fontId="7" fillId="3" borderId="42" xfId="79" applyNumberFormat="1" applyFont="1" applyFill="1" applyBorder="1" applyAlignment="1">
      <alignment horizontal="center" vertical="center"/>
    </xf>
    <xf numFmtId="0" fontId="7" fillId="3" borderId="14" xfId="79" applyNumberFormat="1" applyFont="1" applyFill="1" applyBorder="1" applyAlignment="1">
      <alignment horizontal="center" vertical="center"/>
    </xf>
    <xf numFmtId="0" fontId="84" fillId="0" borderId="0" xfId="79" applyFont="1"/>
    <xf numFmtId="0" fontId="7" fillId="0" borderId="7" xfId="79" applyFont="1" applyFill="1" applyBorder="1" applyAlignment="1">
      <alignment horizontal="center" vertical="center"/>
    </xf>
    <xf numFmtId="0" fontId="7" fillId="0" borderId="7" xfId="79" applyNumberFormat="1" applyFont="1" applyFill="1" applyBorder="1" applyAlignment="1">
      <alignment horizontal="center" vertical="center"/>
    </xf>
    <xf numFmtId="0" fontId="7" fillId="0" borderId="42" xfId="79" applyNumberFormat="1" applyFont="1" applyFill="1" applyBorder="1" applyAlignment="1">
      <alignment horizontal="center" vertical="center"/>
    </xf>
    <xf numFmtId="0" fontId="7" fillId="0" borderId="14" xfId="79" applyNumberFormat="1" applyFont="1" applyFill="1" applyBorder="1" applyAlignment="1">
      <alignment horizontal="center" vertical="center"/>
    </xf>
    <xf numFmtId="0" fontId="6" fillId="3" borderId="7" xfId="79" applyFont="1" applyFill="1" applyBorder="1" applyAlignment="1">
      <alignment horizontal="center"/>
    </xf>
    <xf numFmtId="0" fontId="6" fillId="3" borderId="42" xfId="79" applyFont="1" applyFill="1" applyBorder="1" applyAlignment="1">
      <alignment horizontal="center"/>
    </xf>
    <xf numFmtId="0" fontId="6" fillId="3" borderId="14" xfId="79" applyFont="1" applyFill="1" applyBorder="1" applyAlignment="1">
      <alignment horizontal="center"/>
    </xf>
    <xf numFmtId="0" fontId="77" fillId="0" borderId="0" xfId="79" applyFont="1" applyFill="1"/>
    <xf numFmtId="49" fontId="7" fillId="0" borderId="39" xfId="79" applyNumberFormat="1" applyFont="1" applyFill="1" applyBorder="1" applyAlignment="1">
      <alignment horizontal="center" vertical="center" wrapText="1"/>
    </xf>
    <xf numFmtId="49" fontId="7" fillId="0" borderId="7" xfId="79" applyNumberFormat="1" applyFont="1" applyFill="1" applyBorder="1" applyAlignment="1">
      <alignment horizontal="center" vertical="center" wrapText="1"/>
    </xf>
    <xf numFmtId="1" fontId="6" fillId="3" borderId="7" xfId="79" applyNumberFormat="1" applyFont="1" applyFill="1" applyBorder="1" applyAlignment="1">
      <alignment horizontal="center" vertical="center"/>
    </xf>
    <xf numFmtId="1" fontId="7" fillId="3" borderId="7" xfId="79" applyNumberFormat="1" applyFont="1" applyFill="1" applyBorder="1" applyAlignment="1">
      <alignment horizontal="center" vertical="center"/>
    </xf>
    <xf numFmtId="1" fontId="6" fillId="0" borderId="7" xfId="79" applyNumberFormat="1" applyFont="1" applyFill="1" applyBorder="1" applyAlignment="1">
      <alignment horizontal="center" vertical="center"/>
    </xf>
    <xf numFmtId="1" fontId="7" fillId="0" borderId="7" xfId="79" applyNumberFormat="1" applyFont="1" applyFill="1" applyBorder="1" applyAlignment="1">
      <alignment horizontal="center" vertical="center"/>
    </xf>
    <xf numFmtId="3" fontId="6" fillId="3" borderId="7" xfId="79" applyNumberFormat="1" applyFont="1" applyFill="1" applyBorder="1" applyAlignment="1">
      <alignment horizontal="center" vertical="center"/>
    </xf>
    <xf numFmtId="0" fontId="77" fillId="0" borderId="0" xfId="79" applyFont="1" applyFill="1" applyAlignment="1">
      <alignment horizontal="center" vertical="center"/>
    </xf>
    <xf numFmtId="0" fontId="14" fillId="0" borderId="0" xfId="79" applyNumberFormat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 wrapText="1"/>
    </xf>
    <xf numFmtId="0" fontId="6" fillId="0" borderId="44" xfId="1" applyFont="1" applyFill="1" applyBorder="1" applyAlignment="1">
      <alignment horizontal="center" vertical="center" wrapText="1"/>
    </xf>
    <xf numFmtId="3" fontId="7" fillId="3" borderId="9" xfId="1" applyNumberFormat="1" applyFont="1" applyFill="1" applyBorder="1" applyAlignment="1">
      <alignment horizontal="center" vertical="center"/>
    </xf>
    <xf numFmtId="3" fontId="6" fillId="3" borderId="9" xfId="1" applyNumberFormat="1" applyFont="1" applyFill="1" applyBorder="1" applyAlignment="1">
      <alignment horizontal="center" vertical="center"/>
    </xf>
    <xf numFmtId="0" fontId="7" fillId="3" borderId="9" xfId="1" applyNumberFormat="1" applyFont="1" applyFill="1" applyBorder="1" applyAlignment="1">
      <alignment horizontal="center" vertical="center"/>
    </xf>
    <xf numFmtId="0" fontId="7" fillId="3" borderId="45" xfId="1" applyNumberFormat="1" applyFont="1" applyFill="1" applyBorder="1" applyAlignment="1">
      <alignment horizontal="center" vertical="center"/>
    </xf>
    <xf numFmtId="3" fontId="7" fillId="3" borderId="46" xfId="1" applyNumberFormat="1" applyFont="1" applyFill="1" applyBorder="1" applyAlignment="1">
      <alignment horizontal="center" vertical="center"/>
    </xf>
    <xf numFmtId="3" fontId="6" fillId="0" borderId="9" xfId="1" applyNumberFormat="1" applyFont="1" applyFill="1" applyBorder="1" applyAlignment="1">
      <alignment horizontal="center" vertical="center"/>
    </xf>
    <xf numFmtId="0" fontId="7" fillId="0" borderId="7" xfId="1" applyNumberFormat="1" applyFont="1" applyFill="1" applyBorder="1" applyAlignment="1">
      <alignment horizontal="center" vertical="center"/>
    </xf>
    <xf numFmtId="0" fontId="7" fillId="0" borderId="42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7" fillId="3" borderId="7" xfId="1" applyNumberFormat="1" applyFont="1" applyFill="1" applyBorder="1" applyAlignment="1">
      <alignment horizontal="center" vertical="center"/>
    </xf>
    <xf numFmtId="0" fontId="7" fillId="3" borderId="42" xfId="1" applyNumberFormat="1" applyFont="1" applyFill="1" applyBorder="1" applyAlignment="1">
      <alignment horizontal="center" vertical="center"/>
    </xf>
    <xf numFmtId="3" fontId="7" fillId="3" borderId="14" xfId="1" applyNumberFormat="1" applyFont="1" applyFill="1" applyBorder="1" applyAlignment="1">
      <alignment horizontal="center" vertical="center"/>
    </xf>
    <xf numFmtId="3" fontId="6" fillId="3" borderId="42" xfId="1" applyNumberFormat="1" applyFont="1" applyFill="1" applyBorder="1" applyAlignment="1">
      <alignment horizontal="center" vertical="center"/>
    </xf>
    <xf numFmtId="3" fontId="6" fillId="3" borderId="14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center"/>
    </xf>
    <xf numFmtId="3" fontId="7" fillId="0" borderId="0" xfId="1" applyNumberFormat="1" applyFont="1" applyFill="1" applyBorder="1"/>
    <xf numFmtId="3" fontId="7" fillId="0" borderId="0" xfId="1" applyNumberFormat="1" applyFont="1" applyFill="1"/>
    <xf numFmtId="0" fontId="7" fillId="50" borderId="0" xfId="1" applyFont="1" applyFill="1" applyAlignment="1">
      <alignment horizontal="center"/>
    </xf>
    <xf numFmtId="0" fontId="7" fillId="50" borderId="0" xfId="1" applyFont="1" applyFill="1"/>
    <xf numFmtId="0" fontId="86" fillId="0" borderId="0" xfId="79" applyFont="1"/>
    <xf numFmtId="49" fontId="65" fillId="0" borderId="7" xfId="79" applyNumberFormat="1" applyFont="1" applyFill="1" applyBorder="1" applyAlignment="1">
      <alignment horizontal="center" vertical="center" wrapText="1"/>
    </xf>
    <xf numFmtId="49" fontId="65" fillId="0" borderId="7" xfId="79" applyNumberFormat="1" applyFont="1" applyBorder="1" applyAlignment="1">
      <alignment horizontal="center" vertical="center" wrapText="1"/>
    </xf>
    <xf numFmtId="0" fontId="89" fillId="0" borderId="7" xfId="79" applyFont="1" applyBorder="1" applyAlignment="1">
      <alignment horizontal="center"/>
    </xf>
    <xf numFmtId="0" fontId="89" fillId="0" borderId="7" xfId="79" applyFont="1" applyBorder="1"/>
    <xf numFmtId="0" fontId="89" fillId="0" borderId="7" xfId="79" applyNumberFormat="1" applyFont="1" applyFill="1" applyBorder="1" applyAlignment="1">
      <alignment horizontal="center"/>
    </xf>
    <xf numFmtId="0" fontId="7" fillId="0" borderId="7" xfId="79" applyNumberFormat="1" applyFont="1" applyFill="1" applyBorder="1" applyAlignment="1">
      <alignment horizontal="center"/>
    </xf>
    <xf numFmtId="0" fontId="89" fillId="0" borderId="7" xfId="79" applyFont="1" applyFill="1" applyBorder="1" applyAlignment="1">
      <alignment horizontal="center"/>
    </xf>
    <xf numFmtId="0" fontId="89" fillId="0" borderId="7" xfId="79" applyFont="1" applyFill="1" applyBorder="1"/>
    <xf numFmtId="0" fontId="86" fillId="0" borderId="0" xfId="79" applyFont="1" applyFill="1"/>
    <xf numFmtId="0" fontId="89" fillId="0" borderId="7" xfId="79" applyFont="1" applyFill="1" applyBorder="1" applyAlignment="1">
      <alignment horizontal="right"/>
    </xf>
    <xf numFmtId="0" fontId="65" fillId="0" borderId="7" xfId="79" applyFont="1" applyFill="1" applyBorder="1" applyAlignment="1">
      <alignment horizontal="center"/>
    </xf>
    <xf numFmtId="0" fontId="65" fillId="50" borderId="7" xfId="79" applyFont="1" applyFill="1" applyBorder="1" applyAlignment="1">
      <alignment horizontal="center"/>
    </xf>
    <xf numFmtId="0" fontId="86" fillId="0" borderId="0" xfId="79" applyFont="1" applyAlignment="1">
      <alignment horizontal="center"/>
    </xf>
    <xf numFmtId="0" fontId="90" fillId="0" borderId="0" xfId="1" applyFont="1"/>
    <xf numFmtId="0" fontId="63" fillId="0" borderId="0" xfId="1" applyFont="1" applyBorder="1" applyAlignment="1">
      <alignment horizontal="center" vertical="center"/>
    </xf>
    <xf numFmtId="0" fontId="90" fillId="0" borderId="0" xfId="1" applyFont="1" applyBorder="1" applyAlignment="1">
      <alignment horizontal="center" vertical="center"/>
    </xf>
    <xf numFmtId="0" fontId="6" fillId="0" borderId="62" xfId="1" applyFont="1" applyFill="1" applyBorder="1" applyAlignment="1">
      <alignment horizontal="center" vertical="center" wrapText="1"/>
    </xf>
    <xf numFmtId="0" fontId="7" fillId="0" borderId="64" xfId="1" applyFont="1" applyBorder="1" applyAlignment="1">
      <alignment horizontal="center"/>
    </xf>
    <xf numFmtId="0" fontId="7" fillId="0" borderId="8" xfId="1" applyFont="1" applyBorder="1"/>
    <xf numFmtId="0" fontId="7" fillId="0" borderId="9" xfId="1" applyNumberFormat="1" applyFont="1" applyBorder="1" applyAlignment="1">
      <alignment horizontal="center"/>
    </xf>
    <xf numFmtId="0" fontId="6" fillId="0" borderId="9" xfId="1" applyNumberFormat="1" applyFont="1" applyBorder="1" applyAlignment="1">
      <alignment horizontal="center"/>
    </xf>
    <xf numFmtId="0" fontId="6" fillId="0" borderId="47" xfId="1" applyNumberFormat="1" applyFont="1" applyBorder="1" applyAlignment="1">
      <alignment horizontal="center"/>
    </xf>
    <xf numFmtId="0" fontId="6" fillId="0" borderId="65" xfId="1" applyNumberFormat="1" applyFont="1" applyBorder="1" applyAlignment="1">
      <alignment horizontal="center"/>
    </xf>
    <xf numFmtId="0" fontId="7" fillId="51" borderId="66" xfId="1" applyFont="1" applyFill="1" applyBorder="1" applyAlignment="1">
      <alignment horizontal="center"/>
    </xf>
    <xf numFmtId="0" fontId="7" fillId="51" borderId="10" xfId="1" applyFont="1" applyFill="1" applyBorder="1"/>
    <xf numFmtId="0" fontId="7" fillId="51" borderId="9" xfId="1" applyNumberFormat="1" applyFont="1" applyFill="1" applyBorder="1" applyAlignment="1">
      <alignment horizontal="center"/>
    </xf>
    <xf numFmtId="0" fontId="6" fillId="51" borderId="9" xfId="1" applyNumberFormat="1" applyFont="1" applyFill="1" applyBorder="1" applyAlignment="1">
      <alignment horizontal="center"/>
    </xf>
    <xf numFmtId="0" fontId="6" fillId="51" borderId="47" xfId="1" applyNumberFormat="1" applyFont="1" applyFill="1" applyBorder="1" applyAlignment="1">
      <alignment horizontal="center"/>
    </xf>
    <xf numFmtId="0" fontId="6" fillId="51" borderId="65" xfId="1" applyNumberFormat="1" applyFont="1" applyFill="1" applyBorder="1" applyAlignment="1">
      <alignment horizontal="center"/>
    </xf>
    <xf numFmtId="0" fontId="7" fillId="0" borderId="66" xfId="1" applyFont="1" applyBorder="1" applyAlignment="1">
      <alignment horizontal="center"/>
    </xf>
    <xf numFmtId="0" fontId="7" fillId="0" borderId="10" xfId="1" applyFont="1" applyBorder="1"/>
    <xf numFmtId="0" fontId="7" fillId="51" borderId="7" xfId="1" applyNumberFormat="1" applyFont="1" applyFill="1" applyBorder="1" applyAlignment="1">
      <alignment horizontal="center" wrapText="1"/>
    </xf>
    <xf numFmtId="0" fontId="6" fillId="51" borderId="67" xfId="1" applyNumberFormat="1" applyFont="1" applyFill="1" applyBorder="1" applyAlignment="1">
      <alignment horizontal="center" wrapText="1"/>
    </xf>
    <xf numFmtId="0" fontId="6" fillId="0" borderId="68" xfId="1" applyFont="1" applyBorder="1"/>
    <xf numFmtId="0" fontId="6" fillId="0" borderId="69" xfId="1" applyFont="1" applyBorder="1"/>
    <xf numFmtId="0" fontId="6" fillId="0" borderId="62" xfId="1" applyFont="1" applyBorder="1" applyAlignment="1">
      <alignment horizontal="center"/>
    </xf>
    <xf numFmtId="0" fontId="6" fillId="0" borderId="70" xfId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6" fillId="3" borderId="7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7" fillId="3" borderId="71" xfId="1" applyNumberFormat="1" applyFont="1" applyFill="1" applyBorder="1" applyAlignment="1">
      <alignment horizontal="center" vertical="center" wrapText="1"/>
    </xf>
    <xf numFmtId="0" fontId="91" fillId="3" borderId="71" xfId="1" applyNumberFormat="1" applyFont="1" applyFill="1" applyBorder="1" applyAlignment="1">
      <alignment horizontal="center" vertical="center" wrapText="1"/>
    </xf>
    <xf numFmtId="0" fontId="6" fillId="3" borderId="7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/>
    </xf>
    <xf numFmtId="0" fontId="7" fillId="3" borderId="7" xfId="1" applyNumberFormat="1" applyFont="1" applyFill="1" applyBorder="1" applyAlignment="1">
      <alignment horizontal="center"/>
    </xf>
    <xf numFmtId="0" fontId="7" fillId="0" borderId="7" xfId="1" applyNumberFormat="1" applyFont="1" applyFill="1" applyBorder="1" applyAlignment="1">
      <alignment horizontal="center"/>
    </xf>
    <xf numFmtId="0" fontId="7" fillId="0" borderId="0" xfId="1" applyFont="1" applyFill="1" applyBorder="1"/>
    <xf numFmtId="0" fontId="2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3" fontId="9" fillId="3" borderId="13" xfId="1" applyNumberFormat="1" applyFont="1" applyFill="1" applyBorder="1" applyAlignment="1">
      <alignment horizontal="center" vertical="center" wrapText="1"/>
    </xf>
    <xf numFmtId="3" fontId="9" fillId="3" borderId="14" xfId="1" applyNumberFormat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left" vertical="top"/>
    </xf>
    <xf numFmtId="0" fontId="6" fillId="0" borderId="13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top" wrapText="1"/>
    </xf>
    <xf numFmtId="0" fontId="10" fillId="3" borderId="15" xfId="1" applyFont="1" applyFill="1" applyBorder="1" applyAlignment="1">
      <alignment horizontal="center" vertical="top" wrapText="1"/>
    </xf>
    <xf numFmtId="0" fontId="6" fillId="0" borderId="17" xfId="1" applyFont="1" applyFill="1" applyBorder="1" applyAlignment="1">
      <alignment horizontal="center" vertical="center" wrapText="1"/>
    </xf>
    <xf numFmtId="0" fontId="6" fillId="3" borderId="13" xfId="2" applyFont="1" applyFill="1" applyBorder="1" applyAlignment="1">
      <alignment horizontal="center" vertical="center"/>
    </xf>
    <xf numFmtId="0" fontId="6" fillId="3" borderId="14" xfId="2" applyFont="1" applyFill="1" applyBorder="1" applyAlignment="1">
      <alignment horizontal="center" vertical="center"/>
    </xf>
    <xf numFmtId="49" fontId="13" fillId="0" borderId="15" xfId="2" applyNumberFormat="1" applyFont="1" applyFill="1" applyBorder="1" applyAlignment="1">
      <alignment horizontal="center" vertical="center" wrapText="1"/>
    </xf>
    <xf numFmtId="49" fontId="6" fillId="0" borderId="12" xfId="2" applyNumberFormat="1" applyFont="1" applyFill="1" applyBorder="1" applyAlignment="1">
      <alignment horizontal="center" vertical="center" wrapText="1"/>
    </xf>
    <xf numFmtId="49" fontId="6" fillId="0" borderId="17" xfId="2" applyNumberFormat="1" applyFont="1" applyFill="1" applyBorder="1" applyAlignment="1">
      <alignment horizontal="center" vertical="center" wrapText="1"/>
    </xf>
    <xf numFmtId="49" fontId="6" fillId="0" borderId="9" xfId="2" applyNumberFormat="1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6" fillId="0" borderId="16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49" fontId="6" fillId="0" borderId="13" xfId="2" applyNumberFormat="1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 wrapText="1"/>
    </xf>
    <xf numFmtId="0" fontId="15" fillId="3" borderId="15" xfId="1" applyFont="1" applyFill="1" applyBorder="1" applyAlignment="1">
      <alignment horizontal="center" vertical="top" wrapText="1"/>
    </xf>
    <xf numFmtId="0" fontId="13" fillId="0" borderId="7" xfId="1" applyFont="1" applyBorder="1" applyAlignment="1">
      <alignment horizontal="center" vertical="top" wrapText="1"/>
    </xf>
    <xf numFmtId="0" fontId="13" fillId="0" borderId="7" xfId="1" applyFont="1" applyBorder="1" applyAlignment="1">
      <alignment horizontal="center" vertical="top"/>
    </xf>
    <xf numFmtId="0" fontId="13" fillId="0" borderId="13" xfId="1" applyFont="1" applyFill="1" applyBorder="1" applyAlignment="1">
      <alignment horizontal="center" vertical="top" wrapText="1"/>
    </xf>
    <xf numFmtId="0" fontId="13" fillId="0" borderId="14" xfId="1" applyFont="1" applyFill="1" applyBorder="1" applyAlignment="1">
      <alignment horizontal="center" vertical="top" wrapText="1"/>
    </xf>
    <xf numFmtId="0" fontId="13" fillId="0" borderId="7" xfId="1" applyFont="1" applyFill="1" applyBorder="1" applyAlignment="1">
      <alignment horizontal="center" vertical="top" wrapText="1"/>
    </xf>
    <xf numFmtId="0" fontId="13" fillId="3" borderId="13" xfId="1" applyFont="1" applyFill="1" applyBorder="1" applyAlignment="1">
      <alignment horizontal="center" vertical="top"/>
    </xf>
    <xf numFmtId="0" fontId="13" fillId="3" borderId="14" xfId="1" applyFont="1" applyFill="1" applyBorder="1" applyAlignment="1">
      <alignment horizontal="center" vertical="top"/>
    </xf>
    <xf numFmtId="0" fontId="57" fillId="0" borderId="0" xfId="98" applyFont="1" applyAlignment="1">
      <alignment horizontal="center" vertical="center" wrapText="1"/>
    </xf>
    <xf numFmtId="0" fontId="56" fillId="0" borderId="0" xfId="98" applyAlignment="1">
      <alignment wrapText="1"/>
    </xf>
    <xf numFmtId="0" fontId="59" fillId="0" borderId="7" xfId="98" applyNumberFormat="1" applyFont="1" applyBorder="1" applyAlignment="1">
      <alignment horizontal="center" vertical="center"/>
    </xf>
    <xf numFmtId="0" fontId="9" fillId="0" borderId="7" xfId="98" applyFont="1" applyBorder="1" applyAlignment="1">
      <alignment horizontal="center" vertical="center"/>
    </xf>
    <xf numFmtId="0" fontId="9" fillId="0" borderId="7" xfId="98" applyNumberFormat="1" applyFont="1" applyBorder="1" applyAlignment="1">
      <alignment horizontal="center" vertical="center" wrapText="1"/>
    </xf>
    <xf numFmtId="0" fontId="9" fillId="3" borderId="13" xfId="98" applyFont="1" applyFill="1" applyBorder="1" applyAlignment="1">
      <alignment horizontal="center" vertical="top" wrapText="1"/>
    </xf>
    <xf numFmtId="0" fontId="9" fillId="3" borderId="14" xfId="98" applyFont="1" applyFill="1" applyBorder="1" applyAlignment="1">
      <alignment horizontal="center" vertical="top" wrapText="1"/>
    </xf>
    <xf numFmtId="0" fontId="9" fillId="3" borderId="15" xfId="98" applyFont="1" applyFill="1" applyBorder="1" applyAlignment="1">
      <alignment horizontal="center" vertical="top" wrapText="1"/>
    </xf>
    <xf numFmtId="0" fontId="9" fillId="0" borderId="12" xfId="98" applyNumberFormat="1" applyFont="1" applyFill="1" applyBorder="1" applyAlignment="1">
      <alignment horizontal="center" vertical="top" wrapText="1"/>
    </xf>
    <xf numFmtId="0" fontId="9" fillId="0" borderId="17" xfId="98" applyNumberFormat="1" applyFont="1" applyFill="1" applyBorder="1" applyAlignment="1">
      <alignment horizontal="center" vertical="top" wrapText="1"/>
    </xf>
    <xf numFmtId="0" fontId="9" fillId="0" borderId="9" xfId="98" applyNumberFormat="1" applyFont="1" applyFill="1" applyBorder="1" applyAlignment="1">
      <alignment horizontal="center" vertical="top" wrapText="1"/>
    </xf>
    <xf numFmtId="0" fontId="9" fillId="0" borderId="7" xfId="98" applyFont="1" applyFill="1" applyBorder="1" applyAlignment="1">
      <alignment horizontal="center" vertical="top" wrapText="1"/>
    </xf>
    <xf numFmtId="0" fontId="9" fillId="0" borderId="7" xfId="98" applyNumberFormat="1" applyFont="1" applyFill="1" applyBorder="1" applyAlignment="1">
      <alignment horizontal="center" vertical="top" wrapText="1"/>
    </xf>
    <xf numFmtId="0" fontId="13" fillId="3" borderId="15" xfId="79" applyFont="1" applyFill="1" applyBorder="1" applyAlignment="1">
      <alignment horizontal="center" vertical="center" wrapText="1"/>
    </xf>
    <xf numFmtId="0" fontId="64" fillId="3" borderId="15" xfId="0" applyFont="1" applyFill="1" applyBorder="1" applyAlignment="1">
      <alignment horizontal="center" vertical="center" wrapText="1"/>
    </xf>
    <xf numFmtId="0" fontId="65" fillId="0" borderId="7" xfId="79" applyFont="1" applyFill="1" applyBorder="1" applyAlignment="1">
      <alignment horizontal="center" vertical="center" wrapText="1"/>
    </xf>
    <xf numFmtId="0" fontId="65" fillId="0" borderId="7" xfId="79" applyFont="1" applyFill="1" applyBorder="1" applyAlignment="1">
      <alignment horizontal="center" vertical="center"/>
    </xf>
    <xf numFmtId="0" fontId="6" fillId="0" borderId="7" xfId="79" applyFont="1" applyFill="1" applyBorder="1" applyAlignment="1">
      <alignment horizontal="center" vertical="center" wrapText="1"/>
    </xf>
    <xf numFmtId="0" fontId="6" fillId="0" borderId="7" xfId="99" applyFont="1" applyFill="1" applyBorder="1" applyAlignment="1">
      <alignment horizontal="center" vertical="center" wrapText="1"/>
    </xf>
    <xf numFmtId="0" fontId="6" fillId="3" borderId="13" xfId="79" applyNumberFormat="1" applyFont="1" applyFill="1" applyBorder="1" applyAlignment="1">
      <alignment horizontal="center"/>
    </xf>
    <xf numFmtId="0" fontId="6" fillId="3" borderId="14" xfId="79" applyNumberFormat="1" applyFont="1" applyFill="1" applyBorder="1" applyAlignment="1">
      <alignment horizontal="center"/>
    </xf>
    <xf numFmtId="0" fontId="6" fillId="3" borderId="7" xfId="152" applyFont="1" applyFill="1" applyBorder="1" applyAlignment="1">
      <alignment horizontal="center" vertical="center" wrapText="1"/>
    </xf>
    <xf numFmtId="0" fontId="6" fillId="0" borderId="7" xfId="152" applyFont="1" applyBorder="1" applyAlignment="1">
      <alignment horizontal="center" vertical="center"/>
    </xf>
    <xf numFmtId="0" fontId="66" fillId="0" borderId="40" xfId="152" applyFont="1" applyFill="1" applyBorder="1" applyAlignment="1">
      <alignment horizontal="center"/>
    </xf>
    <xf numFmtId="0" fontId="71" fillId="0" borderId="40" xfId="152" applyFont="1" applyBorder="1" applyAlignment="1">
      <alignment horizontal="center" vertical="center"/>
    </xf>
    <xf numFmtId="0" fontId="6" fillId="3" borderId="12" xfId="152" applyFont="1" applyFill="1" applyBorder="1" applyAlignment="1">
      <alignment horizontal="center" vertical="center" wrapText="1"/>
    </xf>
    <xf numFmtId="0" fontId="6" fillId="3" borderId="9" xfId="152" applyFont="1" applyFill="1" applyBorder="1" applyAlignment="1">
      <alignment horizontal="center" vertical="center" wrapText="1"/>
    </xf>
    <xf numFmtId="0" fontId="13" fillId="0" borderId="0" xfId="152" applyFont="1" applyBorder="1" applyAlignment="1">
      <alignment horizontal="center" vertical="center" wrapText="1"/>
    </xf>
    <xf numFmtId="0" fontId="6" fillId="3" borderId="7" xfId="152" applyFont="1" applyFill="1" applyBorder="1" applyAlignment="1">
      <alignment horizontal="center" vertical="center"/>
    </xf>
    <xf numFmtId="0" fontId="6" fillId="3" borderId="12" xfId="152" applyFont="1" applyFill="1" applyBorder="1" applyAlignment="1">
      <alignment horizontal="center" vertical="center"/>
    </xf>
    <xf numFmtId="0" fontId="6" fillId="3" borderId="37" xfId="152" applyFont="1" applyFill="1" applyBorder="1" applyAlignment="1">
      <alignment horizontal="center" vertical="center" wrapText="1"/>
    </xf>
    <xf numFmtId="0" fontId="6" fillId="3" borderId="38" xfId="152" applyFont="1" applyFill="1" applyBorder="1" applyAlignment="1">
      <alignment horizontal="center" vertical="center" wrapText="1"/>
    </xf>
    <xf numFmtId="0" fontId="6" fillId="3" borderId="39" xfId="152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3" fillId="3" borderId="15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3" fillId="3" borderId="14" xfId="1" applyFont="1" applyFill="1" applyBorder="1" applyAlignment="1">
      <alignment horizontal="center" vertical="center"/>
    </xf>
    <xf numFmtId="0" fontId="72" fillId="3" borderId="0" xfId="1" applyFont="1" applyFill="1" applyBorder="1" applyAlignment="1">
      <alignment horizontal="center" vertical="center" wrapText="1"/>
    </xf>
    <xf numFmtId="0" fontId="72" fillId="3" borderId="15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13" fillId="0" borderId="17" xfId="1" applyFont="1" applyFill="1" applyBorder="1" applyAlignment="1">
      <alignment horizontal="center" vertical="center" wrapText="1"/>
    </xf>
    <xf numFmtId="0" fontId="13" fillId="0" borderId="18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49" fontId="76" fillId="3" borderId="15" xfId="79" applyNumberFormat="1" applyFont="1" applyFill="1" applyBorder="1" applyAlignment="1">
      <alignment horizontal="center" vertical="center" wrapText="1"/>
    </xf>
    <xf numFmtId="0" fontId="76" fillId="0" borderId="7" xfId="79" applyFont="1" applyFill="1" applyBorder="1" applyAlignment="1">
      <alignment horizontal="center" vertical="center" wrapText="1"/>
    </xf>
    <xf numFmtId="0" fontId="77" fillId="0" borderId="7" xfId="79" applyFont="1" applyFill="1" applyBorder="1" applyAlignment="1">
      <alignment horizontal="center" vertical="center" wrapText="1"/>
    </xf>
    <xf numFmtId="49" fontId="76" fillId="0" borderId="7" xfId="79" applyNumberFormat="1" applyFont="1" applyFill="1" applyBorder="1" applyAlignment="1">
      <alignment horizontal="center" vertical="center" wrapText="1"/>
    </xf>
    <xf numFmtId="0" fontId="13" fillId="3" borderId="13" xfId="79" applyFont="1" applyFill="1" applyBorder="1" applyAlignment="1">
      <alignment vertical="center"/>
    </xf>
    <xf numFmtId="0" fontId="13" fillId="3" borderId="14" xfId="79" applyFont="1" applyFill="1" applyBorder="1" applyAlignment="1">
      <alignment vertical="center"/>
    </xf>
    <xf numFmtId="49" fontId="6" fillId="3" borderId="7" xfId="1" applyNumberFormat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0" fontId="6" fillId="3" borderId="7" xfId="1" applyNumberFormat="1" applyFont="1" applyFill="1" applyBorder="1" applyAlignment="1">
      <alignment horizontal="center" vertical="center"/>
    </xf>
    <xf numFmtId="49" fontId="5" fillId="0" borderId="0" xfId="1" applyNumberFormat="1" applyFill="1" applyAlignment="1">
      <alignment vertical="top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6" fillId="3" borderId="13" xfId="98" applyFont="1" applyFill="1" applyBorder="1" applyAlignment="1">
      <alignment horizontal="center" vertical="center"/>
    </xf>
    <xf numFmtId="0" fontId="6" fillId="3" borderId="14" xfId="98" applyFont="1" applyFill="1" applyBorder="1" applyAlignment="1">
      <alignment horizontal="center" vertical="center"/>
    </xf>
    <xf numFmtId="0" fontId="78" fillId="0" borderId="39" xfId="98" applyNumberFormat="1" applyFont="1" applyFill="1" applyBorder="1" applyAlignment="1">
      <alignment horizontal="center" vertical="center" wrapText="1"/>
    </xf>
    <xf numFmtId="0" fontId="7" fillId="0" borderId="7" xfId="98" applyFont="1" applyFill="1" applyBorder="1" applyAlignment="1">
      <alignment horizontal="center" vertical="center" wrapText="1"/>
    </xf>
    <xf numFmtId="0" fontId="7" fillId="0" borderId="6" xfId="98" applyFont="1" applyFill="1" applyBorder="1" applyAlignment="1">
      <alignment horizontal="center" vertical="center" wrapText="1"/>
    </xf>
    <xf numFmtId="0" fontId="8" fillId="0" borderId="12" xfId="98" applyNumberFormat="1" applyFont="1" applyFill="1" applyBorder="1" applyAlignment="1">
      <alignment horizontal="center" vertical="center" wrapText="1"/>
    </xf>
    <xf numFmtId="0" fontId="8" fillId="0" borderId="18" xfId="98" applyNumberFormat="1" applyFont="1" applyFill="1" applyBorder="1" applyAlignment="1">
      <alignment horizontal="center" vertical="center" wrapText="1"/>
    </xf>
    <xf numFmtId="0" fontId="8" fillId="0" borderId="7" xfId="98" applyNumberFormat="1" applyFont="1" applyFill="1" applyBorder="1" applyAlignment="1">
      <alignment horizontal="center" vertical="center" wrapText="1"/>
    </xf>
    <xf numFmtId="0" fontId="72" fillId="3" borderId="0" xfId="98" applyFont="1" applyFill="1" applyBorder="1" applyAlignment="1">
      <alignment horizontal="center" vertical="center" wrapText="1"/>
    </xf>
    <xf numFmtId="0" fontId="72" fillId="3" borderId="15" xfId="98" applyFont="1" applyFill="1" applyBorder="1" applyAlignment="1">
      <alignment horizontal="center" vertical="center" wrapText="1"/>
    </xf>
    <xf numFmtId="0" fontId="7" fillId="0" borderId="7" xfId="98" applyFont="1" applyFill="1" applyBorder="1" applyAlignment="1">
      <alignment horizontal="center" vertical="center"/>
    </xf>
    <xf numFmtId="0" fontId="7" fillId="0" borderId="6" xfId="98" applyFont="1" applyFill="1" applyBorder="1" applyAlignment="1">
      <alignment horizontal="center" vertical="center"/>
    </xf>
    <xf numFmtId="0" fontId="8" fillId="0" borderId="7" xfId="98" applyNumberFormat="1" applyFont="1" applyFill="1" applyBorder="1" applyAlignment="1">
      <alignment horizontal="center" vertical="center"/>
    </xf>
    <xf numFmtId="0" fontId="8" fillId="0" borderId="17" xfId="98" applyNumberFormat="1" applyFont="1" applyFill="1" applyBorder="1" applyAlignment="1">
      <alignment horizontal="center" vertical="center" wrapText="1"/>
    </xf>
    <xf numFmtId="49" fontId="83" fillId="3" borderId="15" xfId="79" applyNumberFormat="1" applyFont="1" applyFill="1" applyBorder="1" applyAlignment="1">
      <alignment horizontal="center" vertical="center" wrapText="1"/>
    </xf>
    <xf numFmtId="49" fontId="65" fillId="0" borderId="7" xfId="79" applyNumberFormat="1" applyFont="1" applyFill="1" applyBorder="1" applyAlignment="1">
      <alignment horizontal="center" vertical="center" wrapText="1"/>
    </xf>
    <xf numFmtId="0" fontId="65" fillId="0" borderId="13" xfId="79" applyFont="1" applyFill="1" applyBorder="1" applyAlignment="1">
      <alignment horizontal="center" vertical="center" wrapText="1"/>
    </xf>
    <xf numFmtId="49" fontId="65" fillId="0" borderId="41" xfId="79" applyNumberFormat="1" applyFont="1" applyFill="1" applyBorder="1" applyAlignment="1">
      <alignment horizontal="center" vertical="center" wrapText="1"/>
    </xf>
    <xf numFmtId="0" fontId="6" fillId="3" borderId="13" xfId="79" applyFont="1" applyFill="1" applyBorder="1" applyAlignment="1">
      <alignment horizontal="center" vertical="center"/>
    </xf>
    <xf numFmtId="0" fontId="6" fillId="3" borderId="14" xfId="79" applyFont="1" applyFill="1" applyBorder="1" applyAlignment="1">
      <alignment horizontal="center" vertical="center"/>
    </xf>
    <xf numFmtId="3" fontId="9" fillId="3" borderId="13" xfId="79" applyNumberFormat="1" applyFont="1" applyFill="1" applyBorder="1" applyAlignment="1">
      <alignment horizontal="center" vertical="center" wrapText="1"/>
    </xf>
    <xf numFmtId="3" fontId="9" fillId="3" borderId="14" xfId="79" applyNumberFormat="1" applyFont="1" applyFill="1" applyBorder="1" applyAlignment="1">
      <alignment horizontal="center" vertical="center" wrapText="1"/>
    </xf>
    <xf numFmtId="0" fontId="13" fillId="3" borderId="0" xfId="79" applyFont="1" applyFill="1" applyAlignment="1">
      <alignment horizontal="center" wrapText="1"/>
    </xf>
    <xf numFmtId="0" fontId="7" fillId="0" borderId="7" xfId="79" applyFont="1" applyFill="1" applyBorder="1" applyAlignment="1">
      <alignment horizontal="center" vertical="center" wrapText="1"/>
    </xf>
    <xf numFmtId="49" fontId="7" fillId="0" borderId="37" xfId="79" applyNumberFormat="1" applyFont="1" applyFill="1" applyBorder="1" applyAlignment="1">
      <alignment horizontal="center" vertical="center" wrapText="1"/>
    </xf>
    <xf numFmtId="49" fontId="7" fillId="0" borderId="39" xfId="79" applyNumberFormat="1" applyFont="1" applyFill="1" applyBorder="1" applyAlignment="1">
      <alignment horizontal="center" vertical="center" wrapText="1"/>
    </xf>
    <xf numFmtId="0" fontId="6" fillId="0" borderId="41" xfId="1" applyFont="1" applyFill="1" applyBorder="1" applyAlignment="1">
      <alignment horizontal="center" vertical="center" wrapText="1"/>
    </xf>
    <xf numFmtId="0" fontId="6" fillId="3" borderId="13" xfId="1" applyNumberFormat="1" applyFont="1" applyFill="1" applyBorder="1" applyAlignment="1">
      <alignment horizontal="center" vertical="center"/>
    </xf>
    <xf numFmtId="0" fontId="6" fillId="3" borderId="14" xfId="1" applyNumberFormat="1" applyFont="1" applyFill="1" applyBorder="1" applyAlignment="1">
      <alignment horizontal="center" vertical="center"/>
    </xf>
    <xf numFmtId="49" fontId="76" fillId="0" borderId="0" xfId="79" applyNumberFormat="1" applyFont="1" applyAlignment="1">
      <alignment horizontal="center" vertical="center" wrapText="1"/>
    </xf>
    <xf numFmtId="49" fontId="76" fillId="0" borderId="15" xfId="79" applyNumberFormat="1" applyFont="1" applyBorder="1" applyAlignment="1">
      <alignment horizontal="center" vertical="center" wrapText="1"/>
    </xf>
    <xf numFmtId="49" fontId="65" fillId="0" borderId="12" xfId="79" applyNumberFormat="1" applyFont="1" applyBorder="1" applyAlignment="1">
      <alignment horizontal="center" vertical="center" wrapText="1"/>
    </xf>
    <xf numFmtId="49" fontId="65" fillId="0" borderId="17" xfId="79" applyNumberFormat="1" applyFont="1" applyBorder="1" applyAlignment="1">
      <alignment horizontal="center" vertical="center" wrapText="1"/>
    </xf>
    <xf numFmtId="49" fontId="65" fillId="0" borderId="9" xfId="79" applyNumberFormat="1" applyFont="1" applyBorder="1" applyAlignment="1">
      <alignment horizontal="center" vertical="center" wrapText="1"/>
    </xf>
    <xf numFmtId="49" fontId="65" fillId="0" borderId="13" xfId="79" applyNumberFormat="1" applyFont="1" applyBorder="1" applyAlignment="1">
      <alignment horizontal="center" vertical="center" wrapText="1"/>
    </xf>
    <xf numFmtId="49" fontId="65" fillId="0" borderId="14" xfId="79" applyNumberFormat="1" applyFont="1" applyBorder="1" applyAlignment="1">
      <alignment horizontal="center" vertical="center" wrapText="1"/>
    </xf>
    <xf numFmtId="49" fontId="65" fillId="0" borderId="37" xfId="79" applyNumberFormat="1" applyFont="1" applyFill="1" applyBorder="1" applyAlignment="1">
      <alignment horizontal="center" vertical="center" wrapText="1"/>
    </xf>
    <xf numFmtId="49" fontId="65" fillId="0" borderId="38" xfId="79" applyNumberFormat="1" applyFont="1" applyFill="1" applyBorder="1" applyAlignment="1">
      <alignment horizontal="center" vertical="center" wrapText="1"/>
    </xf>
    <xf numFmtId="49" fontId="65" fillId="0" borderId="47" xfId="79" applyNumberFormat="1" applyFont="1" applyFill="1" applyBorder="1" applyAlignment="1">
      <alignment horizontal="center" vertical="center" wrapText="1"/>
    </xf>
    <xf numFmtId="49" fontId="65" fillId="0" borderId="46" xfId="79" applyNumberFormat="1" applyFont="1" applyFill="1" applyBorder="1" applyAlignment="1">
      <alignment horizontal="center" vertical="center" wrapText="1"/>
    </xf>
    <xf numFmtId="49" fontId="65" fillId="0" borderId="37" xfId="79" applyNumberFormat="1" applyFont="1" applyBorder="1" applyAlignment="1">
      <alignment horizontal="center" vertical="center" wrapText="1"/>
    </xf>
    <xf numFmtId="49" fontId="65" fillId="0" borderId="38" xfId="79" applyNumberFormat="1" applyFont="1" applyBorder="1" applyAlignment="1">
      <alignment horizontal="center" vertical="center" wrapText="1"/>
    </xf>
    <xf numFmtId="49" fontId="65" fillId="0" borderId="47" xfId="79" applyNumberFormat="1" applyFont="1" applyBorder="1" applyAlignment="1">
      <alignment horizontal="center" vertical="center" wrapText="1"/>
    </xf>
    <xf numFmtId="49" fontId="65" fillId="0" borderId="46" xfId="79" applyNumberFormat="1" applyFont="1" applyBorder="1" applyAlignment="1">
      <alignment horizontal="center" vertical="center" wrapText="1"/>
    </xf>
    <xf numFmtId="0" fontId="6" fillId="0" borderId="52" xfId="1" applyFont="1" applyFill="1" applyBorder="1" applyAlignment="1">
      <alignment horizontal="center" vertical="center" wrapText="1"/>
    </xf>
    <xf numFmtId="0" fontId="6" fillId="0" borderId="53" xfId="1" applyFont="1" applyFill="1" applyBorder="1" applyAlignment="1">
      <alignment horizontal="center" vertical="center" wrapText="1"/>
    </xf>
    <xf numFmtId="0" fontId="6" fillId="0" borderId="57" xfId="1" applyFont="1" applyFill="1" applyBorder="1" applyAlignment="1">
      <alignment horizontal="center" vertical="center" wrapText="1"/>
    </xf>
    <xf numFmtId="0" fontId="6" fillId="0" borderId="63" xfId="1" applyFont="1" applyFill="1" applyBorder="1" applyAlignment="1">
      <alignment horizontal="center" vertical="center" wrapText="1"/>
    </xf>
    <xf numFmtId="0" fontId="90" fillId="0" borderId="0" xfId="1" applyFont="1" applyAlignment="1">
      <alignment horizontal="center" vertical="center" wrapText="1"/>
    </xf>
    <xf numFmtId="0" fontId="63" fillId="0" borderId="0" xfId="1" applyFont="1" applyBorder="1" applyAlignment="1">
      <alignment horizontal="center" vertical="center" wrapText="1"/>
    </xf>
    <xf numFmtId="0" fontId="6" fillId="0" borderId="48" xfId="1" applyFont="1" applyBorder="1" applyAlignment="1">
      <alignment horizontal="center" vertical="center" wrapText="1"/>
    </xf>
    <xf numFmtId="0" fontId="6" fillId="0" borderId="54" xfId="1" applyFont="1" applyBorder="1" applyAlignment="1">
      <alignment horizontal="center" vertical="center" wrapText="1"/>
    </xf>
    <xf numFmtId="0" fontId="7" fillId="0" borderId="58" xfId="1" applyFont="1" applyBorder="1" applyAlignment="1">
      <alignment horizontal="center" vertical="center" wrapText="1"/>
    </xf>
    <xf numFmtId="0" fontId="6" fillId="0" borderId="49" xfId="1" applyFont="1" applyBorder="1" applyAlignment="1">
      <alignment horizontal="center" vertical="center" wrapText="1"/>
    </xf>
    <xf numFmtId="0" fontId="6" fillId="0" borderId="55" xfId="1" applyFont="1" applyBorder="1" applyAlignment="1">
      <alignment horizontal="center" vertical="center" wrapText="1"/>
    </xf>
    <xf numFmtId="0" fontId="7" fillId="0" borderId="59" xfId="1" applyFont="1" applyBorder="1" applyAlignment="1">
      <alignment horizontal="center" vertical="center" wrapText="1"/>
    </xf>
    <xf numFmtId="0" fontId="6" fillId="0" borderId="50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7" fillId="0" borderId="60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6" fillId="0" borderId="51" xfId="1" applyFont="1" applyBorder="1" applyAlignment="1">
      <alignment horizontal="center" vertical="center" wrapText="1"/>
    </xf>
    <xf numFmtId="0" fontId="6" fillId="0" borderId="56" xfId="1" applyFont="1" applyBorder="1" applyAlignment="1">
      <alignment horizontal="center" vertical="center" wrapText="1"/>
    </xf>
    <xf numFmtId="0" fontId="7" fillId="0" borderId="61" xfId="1" applyFont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49" fontId="6" fillId="0" borderId="7" xfId="1" applyNumberFormat="1" applyFont="1" applyFill="1" applyBorder="1" applyAlignment="1">
      <alignment horizontal="center"/>
    </xf>
    <xf numFmtId="0" fontId="13" fillId="3" borderId="0" xfId="1" applyFont="1" applyFill="1" applyBorder="1" applyAlignment="1">
      <alignment horizontal="center" vertical="center" wrapText="1"/>
    </xf>
  </cellXfs>
  <cellStyles count="154">
    <cellStyle name="20% - Акцент1 2" xfId="4"/>
    <cellStyle name="20% - Акцент1 2 2" xfId="5"/>
    <cellStyle name="20% - Акцент1 2 3" xfId="100"/>
    <cellStyle name="20% - Акцент2 2" xfId="6"/>
    <cellStyle name="20% - Акцент2 2 2" xfId="7"/>
    <cellStyle name="20% - Акцент2 2 3" xfId="101"/>
    <cellStyle name="20% - Акцент3 2" xfId="8"/>
    <cellStyle name="20% - Акцент3 2 2" xfId="9"/>
    <cellStyle name="20% - Акцент3 2 3" xfId="102"/>
    <cellStyle name="20% - Акцент4 2" xfId="10"/>
    <cellStyle name="20% - Акцент4 2 2" xfId="11"/>
    <cellStyle name="20% - Акцент4 2 3" xfId="103"/>
    <cellStyle name="20% - Акцент5 2" xfId="12"/>
    <cellStyle name="20% - Акцент5 2 2" xfId="13"/>
    <cellStyle name="20% - Акцент5 2 3" xfId="104"/>
    <cellStyle name="20% - Акцент6 2" xfId="14"/>
    <cellStyle name="20% - Акцент6 2 2" xfId="15"/>
    <cellStyle name="20% - Акцент6 2 3" xfId="105"/>
    <cellStyle name="40% - Акцент1 2" xfId="16"/>
    <cellStyle name="40% - Акцент1 2 2" xfId="17"/>
    <cellStyle name="40% - Акцент1 2 3" xfId="106"/>
    <cellStyle name="40% - Акцент2 2" xfId="18"/>
    <cellStyle name="40% - Акцент2 2 2" xfId="19"/>
    <cellStyle name="40% - Акцент2 2 3" xfId="107"/>
    <cellStyle name="40% - Акцент3 2" xfId="20"/>
    <cellStyle name="40% - Акцент3 2 2" xfId="21"/>
    <cellStyle name="40% - Акцент3 2 3" xfId="108"/>
    <cellStyle name="40% - Акцент4 2" xfId="22"/>
    <cellStyle name="40% - Акцент4 2 2" xfId="23"/>
    <cellStyle name="40% - Акцент4 2 3" xfId="109"/>
    <cellStyle name="40% - Акцент5 2" xfId="24"/>
    <cellStyle name="40% - Акцент5 2 2" xfId="25"/>
    <cellStyle name="40% - Акцент5 2 3" xfId="110"/>
    <cellStyle name="40% - Акцент6 2" xfId="26"/>
    <cellStyle name="40% - Акцент6 2 2" xfId="27"/>
    <cellStyle name="40% - Акцент6 2 3" xfId="111"/>
    <cellStyle name="60% - Акцент1 2" xfId="28"/>
    <cellStyle name="60% - Акцент1 2 2" xfId="29"/>
    <cellStyle name="60% - Акцент1 2 3" xfId="112"/>
    <cellStyle name="60% - Акцент2 2" xfId="30"/>
    <cellStyle name="60% - Акцент2 2 2" xfId="31"/>
    <cellStyle name="60% - Акцент2 2 3" xfId="113"/>
    <cellStyle name="60% - Акцент3 2" xfId="32"/>
    <cellStyle name="60% - Акцент3 2 2" xfId="33"/>
    <cellStyle name="60% - Акцент3 2 3" xfId="114"/>
    <cellStyle name="60% - Акцент4 2" xfId="34"/>
    <cellStyle name="60% - Акцент4 2 2" xfId="35"/>
    <cellStyle name="60% - Акцент4 2 3" xfId="115"/>
    <cellStyle name="60% - Акцент5 2" xfId="36"/>
    <cellStyle name="60% - Акцент5 2 2" xfId="37"/>
    <cellStyle name="60% - Акцент5 2 3" xfId="116"/>
    <cellStyle name="60% - Акцент6 2" xfId="38"/>
    <cellStyle name="60% - Акцент6 2 2" xfId="39"/>
    <cellStyle name="60% - Акцент6 2 3" xfId="117"/>
    <cellStyle name="Comma" xfId="118"/>
    <cellStyle name="Comma [0]" xfId="119"/>
    <cellStyle name="Currency" xfId="120"/>
    <cellStyle name="Currency [0]" xfId="121"/>
    <cellStyle name="Heading" xfId="40"/>
    <cellStyle name="Heading1" xfId="41"/>
    <cellStyle name="Normal" xfId="122"/>
    <cellStyle name="Percent" xfId="123"/>
    <cellStyle name="Result" xfId="42"/>
    <cellStyle name="Result2" xfId="43"/>
    <cellStyle name="Акцент1 2" xfId="44"/>
    <cellStyle name="Акцент1 2 2" xfId="45"/>
    <cellStyle name="Акцент1 2 3" xfId="124"/>
    <cellStyle name="Акцент2 2" xfId="46"/>
    <cellStyle name="Акцент2 2 2" xfId="47"/>
    <cellStyle name="Акцент2 2 3" xfId="125"/>
    <cellStyle name="Акцент3 2" xfId="48"/>
    <cellStyle name="Акцент3 2 2" xfId="49"/>
    <cellStyle name="Акцент3 2 3" xfId="126"/>
    <cellStyle name="Акцент4 2" xfId="50"/>
    <cellStyle name="Акцент4 2 2" xfId="51"/>
    <cellStyle name="Акцент4 2 3" xfId="127"/>
    <cellStyle name="Акцент5 2" xfId="52"/>
    <cellStyle name="Акцент5 2 2" xfId="53"/>
    <cellStyle name="Акцент5 2 3" xfId="128"/>
    <cellStyle name="Акцент6 2" xfId="54"/>
    <cellStyle name="Акцент6 2 2" xfId="55"/>
    <cellStyle name="Акцент6 2 3" xfId="129"/>
    <cellStyle name="Ввод  2" xfId="56"/>
    <cellStyle name="Ввод  2 2" xfId="57"/>
    <cellStyle name="Ввод  2 3" xfId="130"/>
    <cellStyle name="Вывод 2" xfId="58"/>
    <cellStyle name="Вывод 2 2" xfId="59"/>
    <cellStyle name="Вывод 2 3" xfId="131"/>
    <cellStyle name="Вычисление 2" xfId="60"/>
    <cellStyle name="Вычисление 2 2" xfId="61"/>
    <cellStyle name="Вычисление 2 3" xfId="132"/>
    <cellStyle name="Заголовок 1 2" xfId="62"/>
    <cellStyle name="Заголовок 1 2 2" xfId="63"/>
    <cellStyle name="Заголовок 1 2 3" xfId="133"/>
    <cellStyle name="Заголовок 2 2" xfId="64"/>
    <cellStyle name="Заголовок 2 2 2" xfId="65"/>
    <cellStyle name="Заголовок 2 2 3" xfId="134"/>
    <cellStyle name="Заголовок 3 2" xfId="66"/>
    <cellStyle name="Заголовок 3 2 2" xfId="67"/>
    <cellStyle name="Заголовок 3 2 3" xfId="135"/>
    <cellStyle name="Заголовок 4 2" xfId="68"/>
    <cellStyle name="Заголовок 4 2 2" xfId="69"/>
    <cellStyle name="Заголовок 4 2 3" xfId="136"/>
    <cellStyle name="Итог 2" xfId="70"/>
    <cellStyle name="Итог 2 2" xfId="71"/>
    <cellStyle name="Итог 2 3" xfId="137"/>
    <cellStyle name="Контрольная ячейка 2" xfId="72"/>
    <cellStyle name="Контрольная ячейка 2 2" xfId="73"/>
    <cellStyle name="Контрольная ячейка 2 3" xfId="138"/>
    <cellStyle name="Название 2" xfId="74"/>
    <cellStyle name="Название 2 2" xfId="75"/>
    <cellStyle name="Название 2 3" xfId="139"/>
    <cellStyle name="Название 3" xfId="76"/>
    <cellStyle name="Нейтральный 2" xfId="77"/>
    <cellStyle name="Нейтральный 2 2" xfId="78"/>
    <cellStyle name="Нейтральный 2 3" xfId="140"/>
    <cellStyle name="Обычный" xfId="0" builtinId="0"/>
    <cellStyle name="Обычный 2" xfId="1"/>
    <cellStyle name="Обычный 2 2" xfId="79"/>
    <cellStyle name="Обычный 2 2 2" xfId="141"/>
    <cellStyle name="Обычный 2 3" xfId="80"/>
    <cellStyle name="Обычный 2 3 2" xfId="99"/>
    <cellStyle name="Обычный 2 4" xfId="142"/>
    <cellStyle name="Обычный 3" xfId="2"/>
    <cellStyle name="Обычный 4" xfId="81"/>
    <cellStyle name="Обычный 5" xfId="82"/>
    <cellStyle name="Обычный 6" xfId="3"/>
    <cellStyle name="Обычный 6 2" xfId="143"/>
    <cellStyle name="Обычный 7" xfId="98"/>
    <cellStyle name="Обычный 8" xfId="152"/>
    <cellStyle name="Плохой 2" xfId="83"/>
    <cellStyle name="Плохой 2 2" xfId="84"/>
    <cellStyle name="Плохой 2 3" xfId="144"/>
    <cellStyle name="Пояснение 2" xfId="85"/>
    <cellStyle name="Пояснение 2 2" xfId="86"/>
    <cellStyle name="Пояснение 2 3" xfId="145"/>
    <cellStyle name="Примечание 2" xfId="87"/>
    <cellStyle name="Примечание 2 2" xfId="88"/>
    <cellStyle name="Примечание 2 3" xfId="146"/>
    <cellStyle name="Примечание 3" xfId="89"/>
    <cellStyle name="Примечание 4" xfId="90"/>
    <cellStyle name="Примечание 4 2" xfId="147"/>
    <cellStyle name="Процентный 2" xfId="91"/>
    <cellStyle name="Процентный 3" xfId="148"/>
    <cellStyle name="Связанная ячейка 2" xfId="92"/>
    <cellStyle name="Связанная ячейка 2 2" xfId="93"/>
    <cellStyle name="Связанная ячейка 2 3" xfId="149"/>
    <cellStyle name="Текст предупреждения 2" xfId="94"/>
    <cellStyle name="Текст предупреждения 2 2" xfId="95"/>
    <cellStyle name="Текст предупреждения 2 3" xfId="150"/>
    <cellStyle name="Финансовый 2" xfId="153"/>
    <cellStyle name="Хороший 2" xfId="96"/>
    <cellStyle name="Хороший 2 2" xfId="97"/>
    <cellStyle name="Хороший 2 3" xfId="1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2432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859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885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885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885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52387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63436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519112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01942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0194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0194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0194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..\..\2022\12_2022%20(&#1085;&#1072;%2031.12.2022)\&#1054;&#1090;&#1082;&#1088;&#1099;&#1090;&#1100;%20&#1082;&#1072;&#1088;&#1090;&#1086;&#1090;&#1077;&#1082;&#1091;" TargetMode="External"/><Relationship Id="rId21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42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63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84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38" Type="http://schemas.openxmlformats.org/officeDocument/2006/relationships/hyperlink" Target="..\..\2022\08_2022\&#1054;&#1090;&#1082;&#1088;&#1099;&#1090;&#1100;%20&#1082;&#1072;&#1088;&#1090;&#1086;&#1090;&#1077;&#1082;&#1091;" TargetMode="External"/><Relationship Id="rId16" Type="http://schemas.openxmlformats.org/officeDocument/2006/relationships/hyperlink" Target="..\..\2022\08_2022\&#1054;&#1090;&#1082;&#1088;&#1099;&#1090;&#1100;%20&#1082;&#1072;&#1088;&#1090;&#1086;&#1090;&#1077;&#1082;&#1091;" TargetMode="External"/><Relationship Id="rId107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1" Type="http://schemas.openxmlformats.org/officeDocument/2006/relationships/hyperlink" Target="../../2022/08_2022/&#1054;&#1090;&#1082;&#1088;&#1099;&#1090;&#1100;%20&#1082;&#1072;&#1088;&#1090;&#1086;&#1090;&#1077;&#1082;&#1091;" TargetMode="External"/><Relationship Id="rId32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37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53" Type="http://schemas.openxmlformats.org/officeDocument/2006/relationships/hyperlink" Target="..\..\2022\12_2022%20(&#1085;&#1072;%2031.12.2022)\&#1054;&#1090;&#1082;&#1088;&#1099;&#1090;&#1100;%20&#1082;&#1072;&#1088;&#1090;&#1086;&#1090;&#1077;&#1082;&#1091;" TargetMode="External"/><Relationship Id="rId58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74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79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02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23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28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5" Type="http://schemas.openxmlformats.org/officeDocument/2006/relationships/hyperlink" Target="../../2022/08_2022/&#1054;&#1090;&#1082;&#1088;&#1099;&#1090;&#1100;%20&#1082;&#1072;&#1088;&#1090;&#1086;&#1090;&#1077;&#1082;&#1091;" TargetMode="External"/><Relationship Id="rId90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95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22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27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43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48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64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69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13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18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34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39" Type="http://schemas.openxmlformats.org/officeDocument/2006/relationships/printerSettings" Target="../printerSettings/printerSettings15.bin"/><Relationship Id="rId80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85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2" Type="http://schemas.openxmlformats.org/officeDocument/2006/relationships/hyperlink" Target="../../2022/08_2022/&#1054;&#1090;&#1082;&#1088;&#1099;&#1090;&#1100;%20&#1082;&#1072;&#1088;&#1090;&#1086;&#1090;&#1077;&#1082;&#1091;" TargetMode="External"/><Relationship Id="rId17" Type="http://schemas.openxmlformats.org/officeDocument/2006/relationships/hyperlink" Target="../../2022/08_2022/&#1054;&#1090;&#1082;&#1088;&#1099;&#1090;&#1100;%20&#1082;&#1072;&#1088;&#1090;&#1086;&#1090;&#1077;&#1082;&#1091;" TargetMode="External"/><Relationship Id="rId33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38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59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03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08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24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29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54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70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75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91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96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" Type="http://schemas.openxmlformats.org/officeDocument/2006/relationships/hyperlink" Target="../../2022/08_2022/&#1054;&#1090;&#1082;&#1088;&#1099;&#1090;&#1100;%20&#1082;&#1072;&#1088;&#1090;&#1086;&#1090;&#1077;&#1082;&#1091;" TargetMode="External"/><Relationship Id="rId6" Type="http://schemas.openxmlformats.org/officeDocument/2006/relationships/hyperlink" Target="../../2022/08_2022/&#1054;&#1090;&#1082;&#1088;&#1099;&#1090;&#1100;%20&#1082;&#1072;&#1088;&#1090;&#1086;&#1090;&#1077;&#1082;&#1091;" TargetMode="External"/><Relationship Id="rId23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28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49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14" Type="http://schemas.openxmlformats.org/officeDocument/2006/relationships/hyperlink" Target="..\..\2022\12_2022%20(&#1085;&#1072;%2031.12.2022)\&#1054;&#1090;&#1082;&#1088;&#1099;&#1090;&#1100;%20&#1082;&#1072;&#1088;&#1090;&#1086;&#1090;&#1077;&#1082;&#1091;" TargetMode="External"/><Relationship Id="rId119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44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60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65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81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86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30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35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3" Type="http://schemas.openxmlformats.org/officeDocument/2006/relationships/hyperlink" Target="../../2022/08_2022/&#1054;&#1090;&#1082;&#1088;&#1099;&#1090;&#1100;%20&#1082;&#1072;&#1088;&#1090;&#1086;&#1090;&#1077;&#1082;&#1091;" TargetMode="External"/><Relationship Id="rId18" Type="http://schemas.openxmlformats.org/officeDocument/2006/relationships/hyperlink" Target="../../2022/08_2022/&#1054;&#1090;&#1082;&#1088;&#1099;&#1090;&#1100;%20&#1082;&#1072;&#1088;&#1090;&#1086;&#1090;&#1077;&#1082;&#1091;" TargetMode="External"/><Relationship Id="rId39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09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34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50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55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76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97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04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20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25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7" Type="http://schemas.openxmlformats.org/officeDocument/2006/relationships/hyperlink" Target="../../2022/08_2022/&#1054;&#1090;&#1082;&#1088;&#1099;&#1090;&#1100;%20&#1082;&#1072;&#1088;&#1090;&#1086;&#1090;&#1077;&#1082;&#1091;" TargetMode="External"/><Relationship Id="rId71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92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2" Type="http://schemas.openxmlformats.org/officeDocument/2006/relationships/hyperlink" Target="../../2022/08_2022/&#1054;&#1090;&#1082;&#1088;&#1099;&#1090;&#1100;%20&#1082;&#1072;&#1088;&#1090;&#1086;&#1090;&#1077;&#1082;&#1091;" TargetMode="External"/><Relationship Id="rId29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24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40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45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66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87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10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15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31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36" Type="http://schemas.openxmlformats.org/officeDocument/2006/relationships/hyperlink" Target="..\..\2022\12_2022%20(&#1085;&#1072;%2031.12.2022)\&#1054;&#1090;&#1082;&#1088;&#1099;&#1090;&#1100;%20&#1082;&#1072;&#1088;&#1090;&#1086;&#1090;&#1077;&#1082;&#1091;" TargetMode="External"/><Relationship Id="rId61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82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9" Type="http://schemas.openxmlformats.org/officeDocument/2006/relationships/hyperlink" Target="../../2022/08_2022/&#1054;&#1090;&#1082;&#1088;&#1099;&#1090;&#1100;%20&#1082;&#1072;&#1088;&#1090;&#1086;&#1090;&#1077;&#1082;&#1091;" TargetMode="External"/><Relationship Id="rId14" Type="http://schemas.openxmlformats.org/officeDocument/2006/relationships/hyperlink" Target="../../2022/08_2022/&#1054;&#1090;&#1082;&#1088;&#1099;&#1090;&#1100;%20&#1082;&#1072;&#1088;&#1090;&#1086;&#1090;&#1077;&#1082;&#1091;" TargetMode="External"/><Relationship Id="rId30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35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56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77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00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05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26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8" Type="http://schemas.openxmlformats.org/officeDocument/2006/relationships/hyperlink" Target="../../2022/08_2022/&#1054;&#1090;&#1082;&#1088;&#1099;&#1090;&#1100;%20&#1082;&#1072;&#1088;&#1090;&#1086;&#1090;&#1077;&#1082;&#1091;" TargetMode="External"/><Relationship Id="rId51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72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93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98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21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3" Type="http://schemas.openxmlformats.org/officeDocument/2006/relationships/hyperlink" Target="../../2022/08_2022/&#1054;&#1090;&#1082;&#1088;&#1099;&#1090;&#1100;%20&#1082;&#1072;&#1088;&#1090;&#1086;&#1090;&#1077;&#1082;&#1091;" TargetMode="External"/><Relationship Id="rId25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46" Type="http://schemas.openxmlformats.org/officeDocument/2006/relationships/hyperlink" Target="..\..\2022\12_2022%20(&#1085;&#1072;%2031.12.2022)\&#1054;&#1090;&#1082;&#1088;&#1099;&#1090;&#1100;%20&#1082;&#1072;&#1088;&#1090;&#1086;&#1090;&#1077;&#1082;&#1091;" TargetMode="External"/><Relationship Id="rId67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16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37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20" Type="http://schemas.openxmlformats.org/officeDocument/2006/relationships/hyperlink" Target="../../2022/08_2022/&#1054;&#1090;&#1082;&#1088;&#1099;&#1090;&#1100;%20&#1082;&#1072;&#1088;&#1090;&#1086;&#1090;&#1077;&#1082;&#1091;" TargetMode="External"/><Relationship Id="rId41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62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83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88" Type="http://schemas.openxmlformats.org/officeDocument/2006/relationships/hyperlink" Target="..\..\2022\12_2022%20(&#1085;&#1072;%2031.12.2022)\&#1054;&#1090;&#1082;&#1088;&#1099;&#1090;&#1100;%20&#1082;&#1072;&#1088;&#1090;&#1086;&#1090;&#1077;&#1082;&#1091;" TargetMode="External"/><Relationship Id="rId111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32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5" Type="http://schemas.openxmlformats.org/officeDocument/2006/relationships/hyperlink" Target="../../2022/08_2022/&#1054;&#1090;&#1082;&#1088;&#1099;&#1090;&#1100;%20&#1082;&#1072;&#1088;&#1090;&#1086;&#1090;&#1077;&#1082;&#1091;" TargetMode="External"/><Relationship Id="rId36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57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06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27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0" Type="http://schemas.openxmlformats.org/officeDocument/2006/relationships/hyperlink" Target="../../2022/08_2022/&#1054;&#1090;&#1082;&#1088;&#1099;&#1090;&#1100;%20&#1082;&#1072;&#1088;&#1090;&#1086;&#1090;&#1077;&#1082;&#1091;" TargetMode="External"/><Relationship Id="rId31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52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73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78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94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99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01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22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4" Type="http://schemas.openxmlformats.org/officeDocument/2006/relationships/hyperlink" Target="../../2022/08_2022/&#1054;&#1090;&#1082;&#1088;&#1099;&#1090;&#1100;%20&#1082;&#1072;&#1088;&#1090;&#1086;&#1090;&#1077;&#1082;&#1091;" TargetMode="External"/><Relationship Id="rId9" Type="http://schemas.openxmlformats.org/officeDocument/2006/relationships/hyperlink" Target="../../2022/08_2022/&#1054;&#1090;&#1082;&#1088;&#1099;&#1090;&#1100;%20&#1082;&#1072;&#1088;&#1090;&#1086;&#1090;&#1077;&#1082;&#1091;" TargetMode="External"/><Relationship Id="rId26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47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68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89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12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33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B18" sqref="B18"/>
    </sheetView>
  </sheetViews>
  <sheetFormatPr defaultRowHeight="12.75" x14ac:dyDescent="0.2"/>
  <cols>
    <col min="1" max="1" width="2.140625" customWidth="1"/>
    <col min="2" max="2" width="40.85546875" customWidth="1"/>
    <col min="3" max="3" width="5" customWidth="1"/>
    <col min="4" max="5" width="10.28515625" customWidth="1"/>
    <col min="6" max="6" width="12.28515625" customWidth="1"/>
    <col min="7" max="7" width="14" customWidth="1"/>
    <col min="8" max="8" width="8.140625" customWidth="1"/>
    <col min="9" max="9" width="2.140625" customWidth="1"/>
    <col min="10" max="10" width="18.28515625" customWidth="1"/>
    <col min="11" max="11" width="32.140625" customWidth="1"/>
  </cols>
  <sheetData>
    <row r="1" spans="1:11" ht="5.85" customHeight="1" x14ac:dyDescent="0.2"/>
    <row r="2" spans="1:11" ht="69" customHeight="1" x14ac:dyDescent="0.2">
      <c r="B2" s="334" t="s">
        <v>0</v>
      </c>
      <c r="C2" s="334"/>
      <c r="D2" s="334"/>
      <c r="E2" s="334"/>
      <c r="F2" s="334"/>
      <c r="G2" s="334"/>
      <c r="H2" s="334"/>
    </row>
    <row r="3" spans="1:11" ht="29.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22.85" customHeight="1" x14ac:dyDescent="0.2">
      <c r="A4" s="335" t="s">
        <v>1</v>
      </c>
      <c r="B4" s="336"/>
      <c r="C4" s="2"/>
      <c r="D4" s="3" t="s">
        <v>2</v>
      </c>
      <c r="E4" s="3" t="s">
        <v>3</v>
      </c>
      <c r="F4" s="3" t="s">
        <v>4</v>
      </c>
      <c r="G4" s="3" t="s">
        <v>5</v>
      </c>
      <c r="H4" s="337" t="s">
        <v>6</v>
      </c>
      <c r="I4" s="338"/>
      <c r="J4" s="3" t="s">
        <v>7</v>
      </c>
      <c r="K4" s="4"/>
    </row>
    <row r="5" spans="1:11" ht="17.45" customHeight="1" x14ac:dyDescent="0.2">
      <c r="A5" s="335" t="s">
        <v>8</v>
      </c>
      <c r="B5" s="336"/>
      <c r="C5" s="2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37" t="s">
        <v>14</v>
      </c>
      <c r="I5" s="338"/>
      <c r="J5" s="3" t="s">
        <v>15</v>
      </c>
      <c r="K5" s="4"/>
    </row>
    <row r="6" spans="1:11" ht="22.5" customHeight="1" x14ac:dyDescent="0.2">
      <c r="A6" s="339" t="s">
        <v>16</v>
      </c>
      <c r="B6" s="340"/>
      <c r="C6" s="5" t="s">
        <v>10</v>
      </c>
      <c r="D6" s="6">
        <v>0</v>
      </c>
      <c r="E6" s="6">
        <v>18890</v>
      </c>
      <c r="F6" s="6">
        <v>36624511.859999999</v>
      </c>
      <c r="G6" s="6">
        <v>36624511.859999999</v>
      </c>
      <c r="H6" s="341">
        <v>34946</v>
      </c>
      <c r="I6" s="342"/>
      <c r="J6" s="6">
        <v>472</v>
      </c>
      <c r="K6" s="4"/>
    </row>
    <row r="7" spans="1:11" ht="23.25" customHeight="1" x14ac:dyDescent="0.2">
      <c r="A7" s="339" t="s">
        <v>17</v>
      </c>
      <c r="B7" s="340"/>
      <c r="C7" s="5" t="s">
        <v>11</v>
      </c>
      <c r="D7" s="6">
        <v>0</v>
      </c>
      <c r="E7" s="6">
        <v>4833</v>
      </c>
      <c r="F7" s="6">
        <v>10379887.1</v>
      </c>
      <c r="G7" s="6">
        <v>10379887.1</v>
      </c>
      <c r="H7" s="341">
        <v>6481</v>
      </c>
      <c r="I7" s="342"/>
      <c r="J7" s="6">
        <v>62</v>
      </c>
      <c r="K7" s="4"/>
    </row>
    <row r="8" spans="1:11" ht="22.5" customHeight="1" x14ac:dyDescent="0.2">
      <c r="A8" s="339" t="s">
        <v>18</v>
      </c>
      <c r="B8" s="340"/>
      <c r="C8" s="5" t="s">
        <v>12</v>
      </c>
      <c r="D8" s="6">
        <v>0</v>
      </c>
      <c r="E8" s="6">
        <v>0</v>
      </c>
      <c r="F8" s="6">
        <v>0</v>
      </c>
      <c r="G8" s="6">
        <v>0</v>
      </c>
      <c r="H8" s="341">
        <v>0</v>
      </c>
      <c r="I8" s="342"/>
      <c r="J8" s="6">
        <v>0</v>
      </c>
      <c r="K8" s="4"/>
    </row>
    <row r="9" spans="1:11" ht="23.25" customHeight="1" x14ac:dyDescent="0.2">
      <c r="A9" s="339" t="s">
        <v>19</v>
      </c>
      <c r="B9" s="340"/>
      <c r="C9" s="5" t="s">
        <v>13</v>
      </c>
      <c r="D9" s="6">
        <v>0</v>
      </c>
      <c r="E9" s="6">
        <v>36</v>
      </c>
      <c r="F9" s="6">
        <v>58800</v>
      </c>
      <c r="G9" s="6">
        <v>58800</v>
      </c>
      <c r="H9" s="341">
        <v>42</v>
      </c>
      <c r="I9" s="342"/>
      <c r="J9" s="6">
        <v>0</v>
      </c>
      <c r="K9" s="4"/>
    </row>
    <row r="10" spans="1:11" ht="22.5" customHeight="1" x14ac:dyDescent="0.2">
      <c r="A10" s="339" t="s">
        <v>20</v>
      </c>
      <c r="B10" s="340"/>
      <c r="C10" s="5" t="s">
        <v>14</v>
      </c>
      <c r="D10" s="6">
        <v>0</v>
      </c>
      <c r="E10" s="6">
        <v>14895</v>
      </c>
      <c r="F10" s="6">
        <v>19826946.190000001</v>
      </c>
      <c r="G10" s="6">
        <v>19826946.190000001</v>
      </c>
      <c r="H10" s="341">
        <v>27690</v>
      </c>
      <c r="I10" s="342"/>
      <c r="J10" s="6">
        <v>407</v>
      </c>
      <c r="K10" s="4"/>
    </row>
    <row r="11" spans="1:11" ht="23.25" customHeight="1" x14ac:dyDescent="0.2">
      <c r="A11" s="339" t="s">
        <v>21</v>
      </c>
      <c r="B11" s="340"/>
      <c r="C11" s="5" t="s">
        <v>15</v>
      </c>
      <c r="D11" s="6">
        <v>0</v>
      </c>
      <c r="E11" s="6">
        <v>0</v>
      </c>
      <c r="F11" s="6">
        <v>0</v>
      </c>
      <c r="G11" s="6">
        <v>0</v>
      </c>
      <c r="H11" s="341">
        <v>0</v>
      </c>
      <c r="I11" s="342"/>
      <c r="J11" s="6">
        <v>0</v>
      </c>
      <c r="K11" s="4"/>
    </row>
    <row r="12" spans="1:11" ht="22.5" customHeight="1" x14ac:dyDescent="0.2">
      <c r="A12" s="339" t="s">
        <v>22</v>
      </c>
      <c r="B12" s="340"/>
      <c r="C12" s="5" t="s">
        <v>23</v>
      </c>
      <c r="D12" s="6">
        <v>0</v>
      </c>
      <c r="E12" s="6">
        <v>0</v>
      </c>
      <c r="F12" s="6">
        <v>0</v>
      </c>
      <c r="G12" s="6">
        <v>0</v>
      </c>
      <c r="H12" s="341">
        <v>0</v>
      </c>
      <c r="I12" s="342"/>
      <c r="J12" s="6">
        <v>0</v>
      </c>
      <c r="K12" s="4"/>
    </row>
    <row r="13" spans="1:11" ht="23.25" customHeight="1" x14ac:dyDescent="0.2">
      <c r="A13" s="339" t="s">
        <v>24</v>
      </c>
      <c r="B13" s="340"/>
      <c r="C13" s="5" t="s">
        <v>25</v>
      </c>
      <c r="D13" s="6">
        <v>0</v>
      </c>
      <c r="E13" s="6">
        <v>0</v>
      </c>
      <c r="F13" s="6">
        <v>0</v>
      </c>
      <c r="G13" s="6">
        <v>0</v>
      </c>
      <c r="H13" s="341">
        <v>0</v>
      </c>
      <c r="I13" s="342"/>
      <c r="J13" s="6">
        <v>0</v>
      </c>
      <c r="K13" s="4"/>
    </row>
    <row r="14" spans="1:11" ht="22.5" customHeight="1" x14ac:dyDescent="0.2">
      <c r="A14" s="339" t="s">
        <v>26</v>
      </c>
      <c r="B14" s="340"/>
      <c r="C14" s="5" t="s">
        <v>27</v>
      </c>
      <c r="D14" s="6">
        <v>0</v>
      </c>
      <c r="E14" s="6">
        <v>570</v>
      </c>
      <c r="F14" s="6">
        <v>4876417.5</v>
      </c>
      <c r="G14" s="6">
        <v>4876417.5</v>
      </c>
      <c r="H14" s="341">
        <v>594</v>
      </c>
      <c r="I14" s="342"/>
      <c r="J14" s="6">
        <v>3</v>
      </c>
      <c r="K14" s="4"/>
    </row>
    <row r="15" spans="1:11" ht="23.25" customHeight="1" x14ac:dyDescent="0.2">
      <c r="A15" s="339" t="s">
        <v>28</v>
      </c>
      <c r="B15" s="340"/>
      <c r="C15" s="5" t="s">
        <v>29</v>
      </c>
      <c r="D15" s="6">
        <v>0</v>
      </c>
      <c r="E15" s="6">
        <v>92</v>
      </c>
      <c r="F15" s="6">
        <v>1482461.07</v>
      </c>
      <c r="G15" s="6">
        <v>1482461.07</v>
      </c>
      <c r="H15" s="341">
        <v>139</v>
      </c>
      <c r="I15" s="342"/>
      <c r="J15" s="6">
        <v>0</v>
      </c>
      <c r="K15" s="4"/>
    </row>
    <row r="16" spans="1:11" ht="22.5" customHeight="1" x14ac:dyDescent="0.2">
      <c r="A16" s="339" t="s">
        <v>30</v>
      </c>
      <c r="B16" s="340"/>
      <c r="C16" s="5" t="s">
        <v>31</v>
      </c>
      <c r="D16" s="6">
        <v>0</v>
      </c>
      <c r="E16" s="6">
        <v>0</v>
      </c>
      <c r="F16" s="6">
        <v>0</v>
      </c>
      <c r="G16" s="6">
        <v>0</v>
      </c>
      <c r="H16" s="341">
        <v>0</v>
      </c>
      <c r="I16" s="342"/>
      <c r="J16" s="6">
        <v>0</v>
      </c>
      <c r="K16" s="4"/>
    </row>
  </sheetData>
  <mergeCells count="27">
    <mergeCell ref="A15:B15"/>
    <mergeCell ref="H15:I15"/>
    <mergeCell ref="A16:B16"/>
    <mergeCell ref="H16:I16"/>
    <mergeCell ref="A12:B12"/>
    <mergeCell ref="H12:I12"/>
    <mergeCell ref="A13:B13"/>
    <mergeCell ref="H13:I13"/>
    <mergeCell ref="A14:B14"/>
    <mergeCell ref="H14:I14"/>
    <mergeCell ref="A9:B9"/>
    <mergeCell ref="H9:I9"/>
    <mergeCell ref="A10:B10"/>
    <mergeCell ref="H10:I10"/>
    <mergeCell ref="A11:B11"/>
    <mergeCell ref="H11:I11"/>
    <mergeCell ref="A6:B6"/>
    <mergeCell ref="H6:I6"/>
    <mergeCell ref="A7:B7"/>
    <mergeCell ref="H7:I7"/>
    <mergeCell ref="A8:B8"/>
    <mergeCell ref="H8:I8"/>
    <mergeCell ref="B2:H2"/>
    <mergeCell ref="A4:B4"/>
    <mergeCell ref="H4:I4"/>
    <mergeCell ref="A5:B5"/>
    <mergeCell ref="H5:I5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Normal="100" zoomScaleSheetLayoutView="100" workbookViewId="0">
      <selection sqref="A1:F1"/>
    </sheetView>
  </sheetViews>
  <sheetFormatPr defaultRowHeight="18.75" x14ac:dyDescent="0.3"/>
  <cols>
    <col min="1" max="1" width="3.7109375" style="153" customWidth="1"/>
    <col min="2" max="2" width="26" style="153" customWidth="1"/>
    <col min="3" max="3" width="19.5703125" style="153" customWidth="1"/>
    <col min="4" max="4" width="20" style="165" customWidth="1"/>
    <col min="5" max="5" width="20.28515625" style="167" customWidth="1"/>
    <col min="6" max="6" width="20.85546875" style="165" customWidth="1"/>
    <col min="7" max="10" width="9.140625" style="153" customWidth="1"/>
    <col min="11" max="16384" width="9.140625" style="153"/>
  </cols>
  <sheetData>
    <row r="1" spans="1:6" ht="64.5" customHeight="1" x14ac:dyDescent="0.3">
      <c r="A1" s="415" t="s">
        <v>149</v>
      </c>
      <c r="B1" s="415"/>
      <c r="C1" s="415"/>
      <c r="D1" s="415"/>
      <c r="E1" s="415"/>
      <c r="F1" s="415"/>
    </row>
    <row r="2" spans="1:6" ht="18.75" customHeight="1" x14ac:dyDescent="0.3">
      <c r="A2" s="416" t="s">
        <v>32</v>
      </c>
      <c r="B2" s="417" t="s">
        <v>33</v>
      </c>
      <c r="C2" s="416" t="s">
        <v>150</v>
      </c>
      <c r="D2" s="416" t="s">
        <v>151</v>
      </c>
      <c r="E2" s="416" t="s">
        <v>152</v>
      </c>
      <c r="F2" s="416" t="s">
        <v>153</v>
      </c>
    </row>
    <row r="3" spans="1:6" ht="18.75" customHeight="1" x14ac:dyDescent="0.3">
      <c r="A3" s="416"/>
      <c r="B3" s="417"/>
      <c r="C3" s="416"/>
      <c r="D3" s="416"/>
      <c r="E3" s="416"/>
      <c r="F3" s="416"/>
    </row>
    <row r="4" spans="1:6" ht="51" customHeight="1" x14ac:dyDescent="0.3">
      <c r="A4" s="416"/>
      <c r="B4" s="417"/>
      <c r="C4" s="416"/>
      <c r="D4" s="416"/>
      <c r="E4" s="416"/>
      <c r="F4" s="416"/>
    </row>
    <row r="5" spans="1:6" x14ac:dyDescent="0.3">
      <c r="A5" s="154">
        <v>1</v>
      </c>
      <c r="B5" s="155" t="s">
        <v>35</v>
      </c>
      <c r="C5" s="156">
        <v>244</v>
      </c>
      <c r="D5" s="156">
        <v>770</v>
      </c>
      <c r="E5" s="156">
        <v>274</v>
      </c>
      <c r="F5" s="156">
        <v>867</v>
      </c>
    </row>
    <row r="6" spans="1:6" x14ac:dyDescent="0.3">
      <c r="A6" s="157">
        <v>2</v>
      </c>
      <c r="B6" s="158" t="s">
        <v>36</v>
      </c>
      <c r="C6" s="159">
        <v>309</v>
      </c>
      <c r="D6" s="159">
        <v>1005</v>
      </c>
      <c r="E6" s="159">
        <v>337</v>
      </c>
      <c r="F6" s="159">
        <v>1107</v>
      </c>
    </row>
    <row r="7" spans="1:6" x14ac:dyDescent="0.3">
      <c r="A7" s="160">
        <v>3</v>
      </c>
      <c r="B7" s="161" t="s">
        <v>37</v>
      </c>
      <c r="C7" s="162">
        <v>505</v>
      </c>
      <c r="D7" s="162">
        <v>1581</v>
      </c>
      <c r="E7" s="162">
        <v>543</v>
      </c>
      <c r="F7" s="162">
        <v>1721</v>
      </c>
    </row>
    <row r="8" spans="1:6" x14ac:dyDescent="0.3">
      <c r="A8" s="157">
        <v>4</v>
      </c>
      <c r="B8" s="158" t="s">
        <v>38</v>
      </c>
      <c r="C8" s="159">
        <v>1521</v>
      </c>
      <c r="D8" s="159">
        <v>4821</v>
      </c>
      <c r="E8" s="159">
        <v>1697</v>
      </c>
      <c r="F8" s="159">
        <v>5342</v>
      </c>
    </row>
    <row r="9" spans="1:6" x14ac:dyDescent="0.3">
      <c r="A9" s="160">
        <v>5</v>
      </c>
      <c r="B9" s="161" t="s">
        <v>39</v>
      </c>
      <c r="C9" s="162">
        <v>905</v>
      </c>
      <c r="D9" s="162">
        <v>2748</v>
      </c>
      <c r="E9" s="162">
        <v>992</v>
      </c>
      <c r="F9" s="162">
        <v>3020</v>
      </c>
    </row>
    <row r="10" spans="1:6" x14ac:dyDescent="0.3">
      <c r="A10" s="157">
        <v>6</v>
      </c>
      <c r="B10" s="158" t="s">
        <v>40</v>
      </c>
      <c r="C10" s="159">
        <v>1065</v>
      </c>
      <c r="D10" s="159">
        <v>3374</v>
      </c>
      <c r="E10" s="159">
        <v>1157</v>
      </c>
      <c r="F10" s="159">
        <v>3692</v>
      </c>
    </row>
    <row r="11" spans="1:6" x14ac:dyDescent="0.3">
      <c r="A11" s="160">
        <v>7</v>
      </c>
      <c r="B11" s="161" t="s">
        <v>41</v>
      </c>
      <c r="C11" s="156">
        <v>373</v>
      </c>
      <c r="D11" s="156">
        <v>1145</v>
      </c>
      <c r="E11" s="156">
        <v>417</v>
      </c>
      <c r="F11" s="156">
        <v>1275</v>
      </c>
    </row>
    <row r="12" spans="1:6" x14ac:dyDescent="0.3">
      <c r="A12" s="157">
        <v>8</v>
      </c>
      <c r="B12" s="158" t="s">
        <v>42</v>
      </c>
      <c r="C12" s="159">
        <v>368</v>
      </c>
      <c r="D12" s="159">
        <v>1123</v>
      </c>
      <c r="E12" s="159">
        <v>404</v>
      </c>
      <c r="F12" s="159">
        <v>1236</v>
      </c>
    </row>
    <row r="13" spans="1:6" x14ac:dyDescent="0.3">
      <c r="A13" s="160">
        <v>9</v>
      </c>
      <c r="B13" s="161" t="s">
        <v>43</v>
      </c>
      <c r="C13" s="162">
        <v>483</v>
      </c>
      <c r="D13" s="162">
        <v>1525</v>
      </c>
      <c r="E13" s="162">
        <v>530</v>
      </c>
      <c r="F13" s="162">
        <v>1680</v>
      </c>
    </row>
    <row r="14" spans="1:6" x14ac:dyDescent="0.3">
      <c r="A14" s="157">
        <v>10</v>
      </c>
      <c r="B14" s="158" t="s">
        <v>44</v>
      </c>
      <c r="C14" s="159">
        <v>194</v>
      </c>
      <c r="D14" s="159">
        <v>598</v>
      </c>
      <c r="E14" s="159">
        <v>209</v>
      </c>
      <c r="F14" s="159">
        <v>648</v>
      </c>
    </row>
    <row r="15" spans="1:6" x14ac:dyDescent="0.3">
      <c r="A15" s="160">
        <v>11</v>
      </c>
      <c r="B15" s="161" t="s">
        <v>45</v>
      </c>
      <c r="C15" s="162">
        <v>438</v>
      </c>
      <c r="D15" s="162">
        <v>1389</v>
      </c>
      <c r="E15" s="162">
        <v>481</v>
      </c>
      <c r="F15" s="162">
        <v>1524</v>
      </c>
    </row>
    <row r="16" spans="1:6" x14ac:dyDescent="0.3">
      <c r="A16" s="157">
        <v>12</v>
      </c>
      <c r="B16" s="158" t="s">
        <v>46</v>
      </c>
      <c r="C16" s="159">
        <v>281</v>
      </c>
      <c r="D16" s="159">
        <v>912</v>
      </c>
      <c r="E16" s="159">
        <v>310</v>
      </c>
      <c r="F16" s="159">
        <v>1002</v>
      </c>
    </row>
    <row r="17" spans="1:6" x14ac:dyDescent="0.3">
      <c r="A17" s="160">
        <v>13</v>
      </c>
      <c r="B17" s="161" t="s">
        <v>47</v>
      </c>
      <c r="C17" s="162">
        <v>204</v>
      </c>
      <c r="D17" s="162">
        <v>638</v>
      </c>
      <c r="E17" s="162">
        <v>227</v>
      </c>
      <c r="F17" s="162">
        <v>709</v>
      </c>
    </row>
    <row r="18" spans="1:6" x14ac:dyDescent="0.3">
      <c r="A18" s="157">
        <v>14</v>
      </c>
      <c r="B18" s="158" t="s">
        <v>48</v>
      </c>
      <c r="C18" s="159">
        <v>405</v>
      </c>
      <c r="D18" s="159">
        <v>1278</v>
      </c>
      <c r="E18" s="159">
        <v>451</v>
      </c>
      <c r="F18" s="159">
        <v>1422</v>
      </c>
    </row>
    <row r="19" spans="1:6" x14ac:dyDescent="0.3">
      <c r="A19" s="157">
        <v>15</v>
      </c>
      <c r="B19" s="161" t="s">
        <v>49</v>
      </c>
      <c r="C19" s="162">
        <v>203</v>
      </c>
      <c r="D19" s="162">
        <v>647</v>
      </c>
      <c r="E19" s="162">
        <v>234</v>
      </c>
      <c r="F19" s="162">
        <v>748</v>
      </c>
    </row>
    <row r="20" spans="1:6" x14ac:dyDescent="0.3">
      <c r="A20" s="157">
        <v>16</v>
      </c>
      <c r="B20" s="158" t="s">
        <v>50</v>
      </c>
      <c r="C20" s="159">
        <v>272</v>
      </c>
      <c r="D20" s="159">
        <v>839</v>
      </c>
      <c r="E20" s="159">
        <v>298</v>
      </c>
      <c r="F20" s="159">
        <v>926</v>
      </c>
    </row>
    <row r="21" spans="1:6" x14ac:dyDescent="0.3">
      <c r="A21" s="160">
        <v>17</v>
      </c>
      <c r="B21" s="161" t="s">
        <v>51</v>
      </c>
      <c r="C21" s="162">
        <v>402</v>
      </c>
      <c r="D21" s="162">
        <v>1214</v>
      </c>
      <c r="E21" s="162">
        <v>446</v>
      </c>
      <c r="F21" s="162">
        <v>1357</v>
      </c>
    </row>
    <row r="22" spans="1:6" x14ac:dyDescent="0.3">
      <c r="A22" s="157">
        <v>18</v>
      </c>
      <c r="B22" s="158" t="s">
        <v>52</v>
      </c>
      <c r="C22" s="163">
        <v>559</v>
      </c>
      <c r="D22" s="163">
        <v>1764</v>
      </c>
      <c r="E22" s="163">
        <v>621</v>
      </c>
      <c r="F22" s="163">
        <v>1960</v>
      </c>
    </row>
    <row r="23" spans="1:6" x14ac:dyDescent="0.3">
      <c r="A23" s="413" t="s">
        <v>53</v>
      </c>
      <c r="B23" s="414"/>
      <c r="C23" s="164">
        <v>8730</v>
      </c>
      <c r="D23" s="164">
        <f t="shared" ref="D23" si="0">SUM(D5:D22)</f>
        <v>27371</v>
      </c>
      <c r="E23" s="164">
        <v>9626</v>
      </c>
      <c r="F23" s="164">
        <f>SUM(F5:F22)</f>
        <v>30236</v>
      </c>
    </row>
    <row r="24" spans="1:6" x14ac:dyDescent="0.3">
      <c r="A24" s="165"/>
      <c r="B24" s="165"/>
      <c r="C24" s="165"/>
      <c r="E24" s="166"/>
    </row>
    <row r="25" spans="1:6" x14ac:dyDescent="0.3">
      <c r="C25" s="166"/>
      <c r="D25" s="166"/>
      <c r="E25" s="166"/>
      <c r="F25" s="166"/>
    </row>
  </sheetData>
  <mergeCells count="8">
    <mergeCell ref="A23:B23"/>
    <mergeCell ref="A1:F1"/>
    <mergeCell ref="A2:A4"/>
    <mergeCell ref="B2:B4"/>
    <mergeCell ref="C2:C4"/>
    <mergeCell ref="D2:D4"/>
    <mergeCell ref="E2:E4"/>
    <mergeCell ref="F2:F4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Normal="100" workbookViewId="0">
      <selection activeCell="D25" sqref="D25"/>
    </sheetView>
  </sheetViews>
  <sheetFormatPr defaultColWidth="9.140625" defaultRowHeight="12.75" x14ac:dyDescent="0.2"/>
  <cols>
    <col min="1" max="1" width="6" style="169" customWidth="1"/>
    <col min="2" max="2" width="23" style="169" customWidth="1"/>
    <col min="3" max="3" width="20.7109375" style="169" customWidth="1"/>
    <col min="4" max="5" width="20" style="169" customWidth="1"/>
    <col min="6" max="6" width="20.140625" style="169" customWidth="1"/>
    <col min="7" max="16384" width="9.140625" style="169"/>
  </cols>
  <sheetData>
    <row r="1" spans="1:10" s="168" customFormat="1" ht="18.75" customHeight="1" x14ac:dyDescent="0.2">
      <c r="A1" s="420" t="s">
        <v>154</v>
      </c>
      <c r="B1" s="420"/>
      <c r="C1" s="420"/>
      <c r="D1" s="420"/>
      <c r="E1" s="420"/>
      <c r="F1" s="420"/>
    </row>
    <row r="2" spans="1:10" s="168" customFormat="1" ht="52.5" customHeight="1" x14ac:dyDescent="0.2">
      <c r="A2" s="421"/>
      <c r="B2" s="421"/>
      <c r="C2" s="421"/>
      <c r="D2" s="421"/>
      <c r="E2" s="421"/>
      <c r="F2" s="421"/>
    </row>
    <row r="3" spans="1:10" ht="30" customHeight="1" x14ac:dyDescent="0.2">
      <c r="A3" s="416" t="s">
        <v>155</v>
      </c>
      <c r="B3" s="423" t="s">
        <v>33</v>
      </c>
      <c r="C3" s="416" t="s">
        <v>156</v>
      </c>
      <c r="D3" s="416"/>
      <c r="E3" s="416" t="s">
        <v>157</v>
      </c>
      <c r="F3" s="416"/>
    </row>
    <row r="4" spans="1:10" s="170" customFormat="1" ht="12.75" customHeight="1" x14ac:dyDescent="0.2">
      <c r="A4" s="416"/>
      <c r="B4" s="424"/>
      <c r="C4" s="416"/>
      <c r="D4" s="416"/>
      <c r="E4" s="416"/>
      <c r="F4" s="416"/>
    </row>
    <row r="5" spans="1:10" s="171" customFormat="1" ht="11.25" customHeight="1" x14ac:dyDescent="0.2">
      <c r="A5" s="416"/>
      <c r="B5" s="424"/>
      <c r="C5" s="426" t="s">
        <v>158</v>
      </c>
      <c r="D5" s="426" t="s">
        <v>159</v>
      </c>
      <c r="E5" s="426" t="s">
        <v>160</v>
      </c>
      <c r="F5" s="426" t="s">
        <v>159</v>
      </c>
    </row>
    <row r="6" spans="1:10" s="172" customFormat="1" ht="48.75" customHeight="1" thickBot="1" x14ac:dyDescent="0.25">
      <c r="A6" s="422"/>
      <c r="B6" s="425"/>
      <c r="C6" s="427"/>
      <c r="D6" s="427"/>
      <c r="E6" s="427"/>
      <c r="F6" s="427"/>
    </row>
    <row r="7" spans="1:10" ht="19.5" thickTop="1" x14ac:dyDescent="0.2">
      <c r="A7" s="173">
        <v>1</v>
      </c>
      <c r="B7" s="155" t="s">
        <v>123</v>
      </c>
      <c r="C7" s="156">
        <v>400</v>
      </c>
      <c r="D7" s="174">
        <v>281</v>
      </c>
      <c r="E7" s="174">
        <v>405</v>
      </c>
      <c r="F7" s="174">
        <v>286</v>
      </c>
      <c r="G7" s="175"/>
      <c r="H7" s="175"/>
      <c r="I7" s="175"/>
      <c r="J7" s="175"/>
    </row>
    <row r="8" spans="1:10" ht="18.75" x14ac:dyDescent="0.2">
      <c r="A8" s="39">
        <v>2</v>
      </c>
      <c r="B8" s="158" t="s">
        <v>124</v>
      </c>
      <c r="C8" s="159">
        <v>534</v>
      </c>
      <c r="D8" s="176">
        <v>454</v>
      </c>
      <c r="E8" s="176">
        <v>567</v>
      </c>
      <c r="F8" s="176">
        <v>483</v>
      </c>
      <c r="G8" s="175"/>
      <c r="H8" s="175"/>
      <c r="I8" s="175"/>
      <c r="J8" s="175"/>
    </row>
    <row r="9" spans="1:10" ht="18.75" x14ac:dyDescent="0.2">
      <c r="A9" s="34">
        <v>3</v>
      </c>
      <c r="B9" s="161" t="s">
        <v>161</v>
      </c>
      <c r="C9" s="162">
        <v>473</v>
      </c>
      <c r="D9" s="177">
        <v>363</v>
      </c>
      <c r="E9" s="177">
        <v>482</v>
      </c>
      <c r="F9" s="177">
        <v>368</v>
      </c>
      <c r="G9" s="175"/>
      <c r="H9" s="175"/>
      <c r="I9" s="175"/>
      <c r="J9" s="175"/>
    </row>
    <row r="10" spans="1:10" ht="18.75" x14ac:dyDescent="0.2">
      <c r="A10" s="39">
        <v>4</v>
      </c>
      <c r="B10" s="158" t="s">
        <v>126</v>
      </c>
      <c r="C10" s="159">
        <v>1548</v>
      </c>
      <c r="D10" s="176">
        <v>1243</v>
      </c>
      <c r="E10" s="176">
        <v>1633</v>
      </c>
      <c r="F10" s="176">
        <v>1307</v>
      </c>
      <c r="G10" s="175"/>
      <c r="H10" s="175"/>
      <c r="I10" s="175"/>
      <c r="J10" s="175"/>
    </row>
    <row r="11" spans="1:10" ht="18.75" x14ac:dyDescent="0.2">
      <c r="A11" s="34">
        <v>5</v>
      </c>
      <c r="B11" s="161" t="s">
        <v>127</v>
      </c>
      <c r="C11" s="162">
        <v>1131</v>
      </c>
      <c r="D11" s="177">
        <v>890</v>
      </c>
      <c r="E11" s="177">
        <v>1172</v>
      </c>
      <c r="F11" s="177">
        <v>919</v>
      </c>
      <c r="G11" s="175"/>
      <c r="H11" s="175"/>
      <c r="I11" s="175"/>
      <c r="J11" s="175"/>
    </row>
    <row r="12" spans="1:10" ht="18.75" x14ac:dyDescent="0.2">
      <c r="A12" s="39">
        <v>6</v>
      </c>
      <c r="B12" s="158" t="s">
        <v>40</v>
      </c>
      <c r="C12" s="159">
        <v>1547</v>
      </c>
      <c r="D12" s="176">
        <v>1171</v>
      </c>
      <c r="E12" s="176">
        <v>1603</v>
      </c>
      <c r="F12" s="176">
        <v>1214</v>
      </c>
      <c r="G12" s="175"/>
      <c r="H12" s="175"/>
      <c r="I12" s="175"/>
      <c r="J12" s="175"/>
    </row>
    <row r="13" spans="1:10" ht="18.75" x14ac:dyDescent="0.2">
      <c r="A13" s="34">
        <v>7</v>
      </c>
      <c r="B13" s="161" t="s">
        <v>41</v>
      </c>
      <c r="C13" s="162">
        <v>226</v>
      </c>
      <c r="D13" s="177">
        <v>160</v>
      </c>
      <c r="E13" s="177">
        <v>238</v>
      </c>
      <c r="F13" s="177">
        <v>169</v>
      </c>
      <c r="G13" s="175"/>
      <c r="H13" s="175"/>
      <c r="I13" s="175"/>
      <c r="J13" s="175"/>
    </row>
    <row r="14" spans="1:10" ht="18.75" x14ac:dyDescent="0.2">
      <c r="A14" s="39">
        <v>8</v>
      </c>
      <c r="B14" s="158" t="s">
        <v>42</v>
      </c>
      <c r="C14" s="159">
        <v>325</v>
      </c>
      <c r="D14" s="176">
        <v>197</v>
      </c>
      <c r="E14" s="176">
        <v>333</v>
      </c>
      <c r="F14" s="176">
        <v>201</v>
      </c>
      <c r="G14" s="175"/>
      <c r="H14" s="175"/>
      <c r="I14" s="175"/>
      <c r="J14" s="175"/>
    </row>
    <row r="15" spans="1:10" ht="18.75" x14ac:dyDescent="0.2">
      <c r="A15" s="34">
        <v>9</v>
      </c>
      <c r="B15" s="161" t="s">
        <v>43</v>
      </c>
      <c r="C15" s="162">
        <v>597</v>
      </c>
      <c r="D15" s="177">
        <v>446</v>
      </c>
      <c r="E15" s="177">
        <v>604</v>
      </c>
      <c r="F15" s="177">
        <v>451</v>
      </c>
      <c r="G15" s="175"/>
      <c r="H15" s="175"/>
      <c r="I15" s="175"/>
      <c r="J15" s="175"/>
    </row>
    <row r="16" spans="1:10" ht="18.75" x14ac:dyDescent="0.2">
      <c r="A16" s="39">
        <v>10</v>
      </c>
      <c r="B16" s="158" t="s">
        <v>44</v>
      </c>
      <c r="C16" s="159">
        <v>209</v>
      </c>
      <c r="D16" s="176">
        <v>139</v>
      </c>
      <c r="E16" s="176">
        <v>241</v>
      </c>
      <c r="F16" s="176">
        <v>155</v>
      </c>
      <c r="G16" s="175"/>
      <c r="H16" s="175"/>
      <c r="I16" s="175"/>
      <c r="J16" s="175"/>
    </row>
    <row r="17" spans="1:10" ht="18.75" x14ac:dyDescent="0.2">
      <c r="A17" s="34">
        <v>11</v>
      </c>
      <c r="B17" s="161" t="s">
        <v>45</v>
      </c>
      <c r="C17" s="162">
        <v>882</v>
      </c>
      <c r="D17" s="177">
        <v>746</v>
      </c>
      <c r="E17" s="177">
        <v>896</v>
      </c>
      <c r="F17" s="177">
        <v>756</v>
      </c>
      <c r="G17" s="175"/>
      <c r="H17" s="175"/>
      <c r="I17" s="175"/>
      <c r="J17" s="175"/>
    </row>
    <row r="18" spans="1:10" ht="18.75" x14ac:dyDescent="0.2">
      <c r="A18" s="39">
        <v>12</v>
      </c>
      <c r="B18" s="158" t="s">
        <v>46</v>
      </c>
      <c r="C18" s="159">
        <v>509</v>
      </c>
      <c r="D18" s="176">
        <v>391</v>
      </c>
      <c r="E18" s="176">
        <v>527</v>
      </c>
      <c r="F18" s="176">
        <v>403</v>
      </c>
      <c r="G18" s="175"/>
      <c r="H18" s="175"/>
      <c r="I18" s="175"/>
      <c r="J18" s="175"/>
    </row>
    <row r="19" spans="1:10" ht="18.75" x14ac:dyDescent="0.2">
      <c r="A19" s="34">
        <v>13</v>
      </c>
      <c r="B19" s="161" t="s">
        <v>47</v>
      </c>
      <c r="C19" s="162">
        <v>359</v>
      </c>
      <c r="D19" s="177">
        <v>232</v>
      </c>
      <c r="E19" s="177">
        <v>372</v>
      </c>
      <c r="F19" s="177">
        <v>241</v>
      </c>
      <c r="G19" s="175"/>
      <c r="H19" s="175"/>
      <c r="I19" s="175"/>
      <c r="J19" s="175"/>
    </row>
    <row r="20" spans="1:10" ht="18.75" x14ac:dyDescent="0.2">
      <c r="A20" s="39">
        <v>14</v>
      </c>
      <c r="B20" s="158" t="s">
        <v>48</v>
      </c>
      <c r="C20" s="159">
        <v>826</v>
      </c>
      <c r="D20" s="176">
        <v>658</v>
      </c>
      <c r="E20" s="176">
        <v>854</v>
      </c>
      <c r="F20" s="176">
        <v>675</v>
      </c>
      <c r="G20" s="175"/>
      <c r="H20" s="175"/>
      <c r="I20" s="175"/>
      <c r="J20" s="175"/>
    </row>
    <row r="21" spans="1:10" ht="18.75" x14ac:dyDescent="0.2">
      <c r="A21" s="34">
        <v>15</v>
      </c>
      <c r="B21" s="161" t="s">
        <v>49</v>
      </c>
      <c r="C21" s="162">
        <v>120</v>
      </c>
      <c r="D21" s="177">
        <v>84</v>
      </c>
      <c r="E21" s="177">
        <v>120</v>
      </c>
      <c r="F21" s="177">
        <v>84</v>
      </c>
      <c r="G21" s="175"/>
      <c r="H21" s="175"/>
      <c r="I21" s="175"/>
      <c r="J21" s="175"/>
    </row>
    <row r="22" spans="1:10" ht="18.75" x14ac:dyDescent="0.2">
      <c r="A22" s="39">
        <v>16</v>
      </c>
      <c r="B22" s="158" t="s">
        <v>50</v>
      </c>
      <c r="C22" s="176">
        <v>0</v>
      </c>
      <c r="D22" s="176">
        <v>0</v>
      </c>
      <c r="E22" s="176">
        <v>0</v>
      </c>
      <c r="F22" s="176">
        <v>0</v>
      </c>
      <c r="H22" s="175"/>
      <c r="I22" s="175"/>
      <c r="J22" s="175"/>
    </row>
    <row r="23" spans="1:10" ht="18.75" x14ac:dyDescent="0.2">
      <c r="A23" s="34">
        <v>17</v>
      </c>
      <c r="B23" s="161" t="s">
        <v>51</v>
      </c>
      <c r="C23" s="162">
        <v>264</v>
      </c>
      <c r="D23" s="162">
        <v>157</v>
      </c>
      <c r="E23" s="177">
        <v>289</v>
      </c>
      <c r="F23" s="177">
        <v>172</v>
      </c>
      <c r="G23" s="175"/>
      <c r="H23" s="175"/>
      <c r="I23" s="175"/>
      <c r="J23" s="175"/>
    </row>
    <row r="24" spans="1:10" ht="18.75" x14ac:dyDescent="0.2">
      <c r="A24" s="39">
        <v>18</v>
      </c>
      <c r="B24" s="158" t="s">
        <v>52</v>
      </c>
      <c r="C24" s="159">
        <v>498</v>
      </c>
      <c r="D24" s="159">
        <v>420</v>
      </c>
      <c r="E24" s="176">
        <v>526</v>
      </c>
      <c r="F24" s="176">
        <v>445</v>
      </c>
      <c r="G24" s="175"/>
      <c r="I24" s="175"/>
      <c r="J24" s="175"/>
    </row>
    <row r="25" spans="1:10" s="180" customFormat="1" ht="18.75" x14ac:dyDescent="0.2">
      <c r="A25" s="418" t="s">
        <v>53</v>
      </c>
      <c r="B25" s="419"/>
      <c r="C25" s="178">
        <f>SUM(C7:C24)</f>
        <v>10448</v>
      </c>
      <c r="D25" s="178">
        <f>SUM(D7:D24)</f>
        <v>8032</v>
      </c>
      <c r="E25" s="179">
        <f>SUM(E7:E24)</f>
        <v>10862</v>
      </c>
      <c r="F25" s="178">
        <f>SUM(F7:F24)</f>
        <v>8329</v>
      </c>
      <c r="I25" s="169"/>
    </row>
    <row r="26" spans="1:10" ht="15.75" x14ac:dyDescent="0.25">
      <c r="A26" s="44"/>
      <c r="B26" s="44"/>
      <c r="C26" s="44"/>
      <c r="D26" s="44"/>
      <c r="E26" s="44"/>
      <c r="F26" s="44"/>
    </row>
  </sheetData>
  <mergeCells count="10">
    <mergeCell ref="A25:B25"/>
    <mergeCell ref="A1:F2"/>
    <mergeCell ref="A3:A6"/>
    <mergeCell ref="B3:B6"/>
    <mergeCell ref="C3:D4"/>
    <mergeCell ref="E3:F4"/>
    <mergeCell ref="C5:C6"/>
    <mergeCell ref="D5:D6"/>
    <mergeCell ref="E5:E6"/>
    <mergeCell ref="F5:F6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zoomScale="80" zoomScaleNormal="80" workbookViewId="0">
      <selection activeCell="F25" sqref="F25"/>
    </sheetView>
  </sheetViews>
  <sheetFormatPr defaultRowHeight="15" x14ac:dyDescent="0.25"/>
  <cols>
    <col min="1" max="1" width="9" style="181" customWidth="1"/>
    <col min="2" max="2" width="32.28515625" style="181" bestFit="1" customWidth="1"/>
    <col min="3" max="3" width="22.42578125" style="181" customWidth="1"/>
    <col min="4" max="4" width="24.28515625" style="181" customWidth="1"/>
    <col min="5" max="5" width="20" style="181" customWidth="1"/>
    <col min="6" max="6" width="19.5703125" style="181" customWidth="1"/>
    <col min="7" max="10" width="9.140625" style="181" customWidth="1"/>
    <col min="11" max="16384" width="9.140625" style="181"/>
  </cols>
  <sheetData>
    <row r="1" spans="1:6" ht="60" customHeight="1" x14ac:dyDescent="0.25">
      <c r="A1" s="428" t="s">
        <v>162</v>
      </c>
      <c r="B1" s="428"/>
      <c r="C1" s="428"/>
      <c r="D1" s="428"/>
      <c r="E1" s="428"/>
      <c r="F1" s="428"/>
    </row>
    <row r="2" spans="1:6" ht="18.75" x14ac:dyDescent="0.25">
      <c r="A2" s="429" t="s">
        <v>56</v>
      </c>
      <c r="B2" s="429" t="s">
        <v>33</v>
      </c>
      <c r="C2" s="431" t="s">
        <v>163</v>
      </c>
      <c r="D2" s="429"/>
      <c r="E2" s="429"/>
      <c r="F2" s="429"/>
    </row>
    <row r="3" spans="1:6" ht="177" customHeight="1" x14ac:dyDescent="0.25">
      <c r="A3" s="430"/>
      <c r="B3" s="430"/>
      <c r="C3" s="182" t="s">
        <v>164</v>
      </c>
      <c r="D3" s="182" t="s">
        <v>165</v>
      </c>
      <c r="E3" s="182" t="s">
        <v>166</v>
      </c>
      <c r="F3" s="182" t="s">
        <v>167</v>
      </c>
    </row>
    <row r="4" spans="1:6" s="187" customFormat="1" ht="18.75" x14ac:dyDescent="0.25">
      <c r="A4" s="183" t="s">
        <v>10</v>
      </c>
      <c r="B4" s="184" t="s">
        <v>86</v>
      </c>
      <c r="C4" s="185">
        <v>1</v>
      </c>
      <c r="D4" s="186">
        <v>418</v>
      </c>
      <c r="E4" s="185">
        <v>1</v>
      </c>
      <c r="F4" s="185">
        <v>60</v>
      </c>
    </row>
    <row r="5" spans="1:6" s="187" customFormat="1" ht="18.75" x14ac:dyDescent="0.25">
      <c r="A5" s="188" t="s">
        <v>11</v>
      </c>
      <c r="B5" s="189" t="s">
        <v>87</v>
      </c>
      <c r="C5" s="190">
        <v>1</v>
      </c>
      <c r="D5" s="191">
        <v>287</v>
      </c>
      <c r="E5" s="190">
        <v>0</v>
      </c>
      <c r="F5" s="190">
        <v>118</v>
      </c>
    </row>
    <row r="6" spans="1:6" s="187" customFormat="1" ht="18.75" x14ac:dyDescent="0.25">
      <c r="A6" s="192" t="s">
        <v>12</v>
      </c>
      <c r="B6" s="193" t="s">
        <v>88</v>
      </c>
      <c r="C6" s="185">
        <v>0</v>
      </c>
      <c r="D6" s="186">
        <v>446</v>
      </c>
      <c r="E6" s="185">
        <v>0</v>
      </c>
      <c r="F6" s="185">
        <v>214</v>
      </c>
    </row>
    <row r="7" spans="1:6" s="187" customFormat="1" ht="18.75" x14ac:dyDescent="0.25">
      <c r="A7" s="188" t="s">
        <v>13</v>
      </c>
      <c r="B7" s="189" t="s">
        <v>89</v>
      </c>
      <c r="C7" s="190">
        <v>4</v>
      </c>
      <c r="D7" s="191">
        <v>1058</v>
      </c>
      <c r="E7" s="190">
        <v>1</v>
      </c>
      <c r="F7" s="190">
        <v>127</v>
      </c>
    </row>
    <row r="8" spans="1:6" s="187" customFormat="1" ht="18.75" x14ac:dyDescent="0.25">
      <c r="A8" s="192" t="s">
        <v>14</v>
      </c>
      <c r="B8" s="193" t="s">
        <v>90</v>
      </c>
      <c r="C8" s="185">
        <v>0</v>
      </c>
      <c r="D8" s="186">
        <v>746</v>
      </c>
      <c r="E8" s="185">
        <v>0</v>
      </c>
      <c r="F8" s="185">
        <v>220</v>
      </c>
    </row>
    <row r="9" spans="1:6" s="187" customFormat="1" ht="18.75" x14ac:dyDescent="0.25">
      <c r="A9" s="188" t="s">
        <v>15</v>
      </c>
      <c r="B9" s="189" t="s">
        <v>91</v>
      </c>
      <c r="C9" s="190">
        <v>3</v>
      </c>
      <c r="D9" s="191">
        <v>895</v>
      </c>
      <c r="E9" s="190">
        <v>0</v>
      </c>
      <c r="F9" s="190">
        <v>75</v>
      </c>
    </row>
    <row r="10" spans="1:6" s="187" customFormat="1" ht="18.75" x14ac:dyDescent="0.25">
      <c r="A10" s="192" t="s">
        <v>23</v>
      </c>
      <c r="B10" s="193" t="s">
        <v>92</v>
      </c>
      <c r="C10" s="185">
        <v>1</v>
      </c>
      <c r="D10" s="186">
        <v>374</v>
      </c>
      <c r="E10" s="185">
        <v>1</v>
      </c>
      <c r="F10" s="185">
        <v>106</v>
      </c>
    </row>
    <row r="11" spans="1:6" s="187" customFormat="1" ht="18.75" x14ac:dyDescent="0.25">
      <c r="A11" s="188" t="s">
        <v>25</v>
      </c>
      <c r="B11" s="189" t="s">
        <v>93</v>
      </c>
      <c r="C11" s="190">
        <v>1</v>
      </c>
      <c r="D11" s="191">
        <v>340</v>
      </c>
      <c r="E11" s="190">
        <v>0</v>
      </c>
      <c r="F11" s="190">
        <v>79</v>
      </c>
    </row>
    <row r="12" spans="1:6" s="187" customFormat="1" ht="18.75" x14ac:dyDescent="0.25">
      <c r="A12" s="192" t="s">
        <v>27</v>
      </c>
      <c r="B12" s="193" t="s">
        <v>94</v>
      </c>
      <c r="C12" s="185">
        <v>2</v>
      </c>
      <c r="D12" s="186">
        <v>342</v>
      </c>
      <c r="E12" s="185">
        <v>0</v>
      </c>
      <c r="F12" s="185">
        <v>71</v>
      </c>
    </row>
    <row r="13" spans="1:6" s="187" customFormat="1" ht="18.75" x14ac:dyDescent="0.25">
      <c r="A13" s="188" t="s">
        <v>29</v>
      </c>
      <c r="B13" s="189" t="s">
        <v>95</v>
      </c>
      <c r="C13" s="190">
        <v>0</v>
      </c>
      <c r="D13" s="191">
        <v>164</v>
      </c>
      <c r="E13" s="190">
        <v>0</v>
      </c>
      <c r="F13" s="190">
        <v>67</v>
      </c>
    </row>
    <row r="14" spans="1:6" s="187" customFormat="1" ht="18.75" x14ac:dyDescent="0.25">
      <c r="A14" s="192" t="s">
        <v>31</v>
      </c>
      <c r="B14" s="193" t="s">
        <v>96</v>
      </c>
      <c r="C14" s="185">
        <v>0</v>
      </c>
      <c r="D14" s="186">
        <v>270</v>
      </c>
      <c r="E14" s="185">
        <v>1</v>
      </c>
      <c r="F14" s="185">
        <v>74</v>
      </c>
    </row>
    <row r="15" spans="1:6" s="187" customFormat="1" ht="18.75" x14ac:dyDescent="0.25">
      <c r="A15" s="188" t="s">
        <v>97</v>
      </c>
      <c r="B15" s="189" t="s">
        <v>98</v>
      </c>
      <c r="C15" s="190">
        <v>2</v>
      </c>
      <c r="D15" s="191">
        <v>310</v>
      </c>
      <c r="E15" s="190">
        <v>2</v>
      </c>
      <c r="F15" s="190">
        <v>215</v>
      </c>
    </row>
    <row r="16" spans="1:6" s="187" customFormat="1" ht="18.75" x14ac:dyDescent="0.25">
      <c r="A16" s="192" t="s">
        <v>99</v>
      </c>
      <c r="B16" s="193" t="s">
        <v>100</v>
      </c>
      <c r="C16" s="185">
        <v>0</v>
      </c>
      <c r="D16" s="186">
        <v>170</v>
      </c>
      <c r="E16" s="185">
        <v>1</v>
      </c>
      <c r="F16" s="185">
        <v>122</v>
      </c>
    </row>
    <row r="17" spans="1:6" s="187" customFormat="1" ht="18.75" x14ac:dyDescent="0.25">
      <c r="A17" s="188" t="s">
        <v>101</v>
      </c>
      <c r="B17" s="189" t="s">
        <v>102</v>
      </c>
      <c r="C17" s="190">
        <v>3</v>
      </c>
      <c r="D17" s="191">
        <v>251</v>
      </c>
      <c r="E17" s="190">
        <v>2</v>
      </c>
      <c r="F17" s="190">
        <v>596</v>
      </c>
    </row>
    <row r="18" spans="1:6" s="187" customFormat="1" ht="18.75" x14ac:dyDescent="0.25">
      <c r="A18" s="192" t="s">
        <v>103</v>
      </c>
      <c r="B18" s="193" t="s">
        <v>104</v>
      </c>
      <c r="C18" s="185">
        <v>2</v>
      </c>
      <c r="D18" s="186">
        <v>288</v>
      </c>
      <c r="E18" s="185">
        <v>0</v>
      </c>
      <c r="F18" s="185">
        <v>92</v>
      </c>
    </row>
    <row r="19" spans="1:6" s="187" customFormat="1" ht="18.75" x14ac:dyDescent="0.25">
      <c r="A19" s="188" t="s">
        <v>105</v>
      </c>
      <c r="B19" s="189" t="s">
        <v>106</v>
      </c>
      <c r="C19" s="190">
        <v>0</v>
      </c>
      <c r="D19" s="191">
        <v>322</v>
      </c>
      <c r="E19" s="190">
        <v>0</v>
      </c>
      <c r="F19" s="190">
        <v>12</v>
      </c>
    </row>
    <row r="20" spans="1:6" s="187" customFormat="1" ht="18.75" x14ac:dyDescent="0.25">
      <c r="A20" s="192" t="s">
        <v>107</v>
      </c>
      <c r="B20" s="193" t="s">
        <v>108</v>
      </c>
      <c r="C20" s="185">
        <v>2</v>
      </c>
      <c r="D20" s="186">
        <v>392</v>
      </c>
      <c r="E20" s="185">
        <v>2</v>
      </c>
      <c r="F20" s="185">
        <v>108</v>
      </c>
    </row>
    <row r="21" spans="1:6" s="187" customFormat="1" ht="18.75" x14ac:dyDescent="0.25">
      <c r="A21" s="188" t="s">
        <v>109</v>
      </c>
      <c r="B21" s="189" t="s">
        <v>110</v>
      </c>
      <c r="C21" s="190">
        <v>0</v>
      </c>
      <c r="D21" s="191">
        <v>459</v>
      </c>
      <c r="E21" s="190">
        <v>1</v>
      </c>
      <c r="F21" s="190">
        <v>75</v>
      </c>
    </row>
    <row r="22" spans="1:6" s="187" customFormat="1" ht="21.75" customHeight="1" x14ac:dyDescent="0.25">
      <c r="A22" s="432" t="s">
        <v>111</v>
      </c>
      <c r="B22" s="433"/>
      <c r="C22" s="194">
        <f>SUM(C4:C21)</f>
        <v>22</v>
      </c>
      <c r="D22" s="195">
        <f t="shared" ref="D22:F22" si="0">SUM(D4:D21)</f>
        <v>7532</v>
      </c>
      <c r="E22" s="194">
        <f t="shared" si="0"/>
        <v>12</v>
      </c>
      <c r="F22" s="194">
        <f t="shared" si="0"/>
        <v>2431</v>
      </c>
    </row>
    <row r="23" spans="1:6" s="187" customFormat="1" x14ac:dyDescent="0.25"/>
    <row r="24" spans="1:6" x14ac:dyDescent="0.25">
      <c r="C24" s="187"/>
      <c r="D24" s="187"/>
      <c r="E24" s="187"/>
    </row>
  </sheetData>
  <mergeCells count="5">
    <mergeCell ref="A1:F1"/>
    <mergeCell ref="A2:A3"/>
    <mergeCell ref="B2:B3"/>
    <mergeCell ref="C2:F2"/>
    <mergeCell ref="A22:B22"/>
  </mergeCells>
  <pageMargins left="0.7" right="0.7" top="0.75" bottom="0.75" header="0.3" footer="0.3"/>
  <pageSetup paperSize="9" scale="7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="90" zoomScaleNormal="90" workbookViewId="0">
      <selection activeCell="K37" sqref="K37"/>
    </sheetView>
  </sheetViews>
  <sheetFormatPr defaultRowHeight="12.75" x14ac:dyDescent="0.2"/>
  <cols>
    <col min="1" max="1" width="3.5703125" style="10" customWidth="1"/>
    <col min="2" max="2" width="24" style="10" customWidth="1"/>
    <col min="3" max="3" width="11.5703125" style="10" customWidth="1"/>
    <col min="4" max="4" width="10.5703125" style="10" customWidth="1"/>
    <col min="5" max="5" width="10.7109375" style="10" customWidth="1"/>
    <col min="6" max="6" width="10.28515625" style="10" customWidth="1"/>
    <col min="7" max="7" width="10.140625" style="10" customWidth="1"/>
    <col min="8" max="8" width="12.28515625" style="205" customWidth="1"/>
    <col min="9" max="9" width="10.7109375" style="10" customWidth="1"/>
    <col min="10" max="10" width="10.5703125" style="10" customWidth="1"/>
    <col min="11" max="11" width="11.5703125" style="10" customWidth="1"/>
    <col min="12" max="14" width="9.42578125" style="10" customWidth="1"/>
    <col min="15" max="15" width="16.42578125" style="10" customWidth="1"/>
    <col min="16" max="16" width="16" style="10" customWidth="1"/>
    <col min="17" max="16384" width="9.140625" style="10"/>
  </cols>
  <sheetData>
    <row r="1" spans="1:16" ht="18.75" x14ac:dyDescent="0.2">
      <c r="A1" s="415" t="s">
        <v>168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</row>
    <row r="2" spans="1:16" ht="39" customHeight="1" x14ac:dyDescent="0.2">
      <c r="A2" s="426" t="s">
        <v>56</v>
      </c>
      <c r="B2" s="436" t="s">
        <v>33</v>
      </c>
      <c r="C2" s="436" t="s">
        <v>169</v>
      </c>
      <c r="D2" s="426"/>
      <c r="E2" s="426"/>
      <c r="F2" s="426"/>
      <c r="G2" s="426"/>
      <c r="H2" s="436" t="s">
        <v>170</v>
      </c>
      <c r="I2" s="426"/>
      <c r="J2" s="426"/>
      <c r="K2" s="426"/>
      <c r="L2" s="426"/>
      <c r="M2" s="426"/>
      <c r="N2" s="426"/>
      <c r="O2" s="426"/>
    </row>
    <row r="3" spans="1:16" ht="15.75" x14ac:dyDescent="0.2">
      <c r="A3" s="426"/>
      <c r="B3" s="426"/>
      <c r="C3" s="434" t="s">
        <v>144</v>
      </c>
      <c r="D3" s="426" t="s">
        <v>171</v>
      </c>
      <c r="E3" s="426" t="s">
        <v>172</v>
      </c>
      <c r="F3" s="426" t="s">
        <v>173</v>
      </c>
      <c r="G3" s="439" t="s">
        <v>174</v>
      </c>
      <c r="H3" s="434" t="s">
        <v>144</v>
      </c>
      <c r="I3" s="436" t="s">
        <v>175</v>
      </c>
      <c r="J3" s="436" t="s">
        <v>176</v>
      </c>
      <c r="K3" s="436" t="s">
        <v>177</v>
      </c>
      <c r="L3" s="436"/>
      <c r="M3" s="426"/>
      <c r="N3" s="426"/>
      <c r="O3" s="426"/>
    </row>
    <row r="4" spans="1:16" ht="15.75" x14ac:dyDescent="0.2">
      <c r="A4" s="426"/>
      <c r="B4" s="426"/>
      <c r="C4" s="435"/>
      <c r="D4" s="426"/>
      <c r="E4" s="426"/>
      <c r="F4" s="426"/>
      <c r="G4" s="426"/>
      <c r="H4" s="435"/>
      <c r="I4" s="436"/>
      <c r="J4" s="436"/>
      <c r="K4" s="8" t="s">
        <v>178</v>
      </c>
      <c r="L4" s="8" t="s">
        <v>179</v>
      </c>
      <c r="M4" s="8" t="s">
        <v>180</v>
      </c>
      <c r="N4" s="8" t="s">
        <v>181</v>
      </c>
      <c r="O4" s="31" t="s">
        <v>182</v>
      </c>
      <c r="P4" s="196"/>
    </row>
    <row r="5" spans="1:16" ht="15.75" x14ac:dyDescent="0.2">
      <c r="A5" s="34">
        <v>1</v>
      </c>
      <c r="B5" s="18" t="s">
        <v>35</v>
      </c>
      <c r="C5" s="197">
        <v>2856</v>
      </c>
      <c r="D5" s="198">
        <v>301</v>
      </c>
      <c r="E5" s="198">
        <v>1086</v>
      </c>
      <c r="F5" s="198">
        <v>1340</v>
      </c>
      <c r="G5" s="198">
        <v>129</v>
      </c>
      <c r="H5" s="197">
        <f>SUM(I5:J5)</f>
        <v>2727</v>
      </c>
      <c r="I5" s="198">
        <v>1498</v>
      </c>
      <c r="J5" s="198">
        <v>1229</v>
      </c>
      <c r="K5" s="198">
        <v>138</v>
      </c>
      <c r="L5" s="198">
        <v>152</v>
      </c>
      <c r="M5" s="198">
        <v>226</v>
      </c>
      <c r="N5" s="198">
        <v>246</v>
      </c>
      <c r="O5" s="197">
        <f>SUM(K5:N5)</f>
        <v>762</v>
      </c>
      <c r="P5" s="196"/>
    </row>
    <row r="6" spans="1:16" ht="15.75" x14ac:dyDescent="0.2">
      <c r="A6" s="39">
        <v>2</v>
      </c>
      <c r="B6" s="15" t="s">
        <v>36</v>
      </c>
      <c r="C6" s="197">
        <v>3245</v>
      </c>
      <c r="D6" s="39">
        <v>284</v>
      </c>
      <c r="E6" s="39">
        <v>1375</v>
      </c>
      <c r="F6" s="39">
        <v>1454</v>
      </c>
      <c r="G6" s="39">
        <v>132</v>
      </c>
      <c r="H6" s="197">
        <f t="shared" ref="H6:H22" si="0">SUM(I6:J6)</f>
        <v>3113</v>
      </c>
      <c r="I6" s="39">
        <v>1856</v>
      </c>
      <c r="J6" s="39">
        <v>1257</v>
      </c>
      <c r="K6" s="39">
        <v>124</v>
      </c>
      <c r="L6" s="39">
        <v>162</v>
      </c>
      <c r="M6" s="39">
        <v>243</v>
      </c>
      <c r="N6" s="39">
        <v>232</v>
      </c>
      <c r="O6" s="197">
        <f t="shared" ref="O6:O22" si="1">SUM(K6:N6)</f>
        <v>761</v>
      </c>
      <c r="P6" s="196"/>
    </row>
    <row r="7" spans="1:16" ht="15.75" x14ac:dyDescent="0.2">
      <c r="A7" s="34">
        <v>3</v>
      </c>
      <c r="B7" s="18" t="s">
        <v>37</v>
      </c>
      <c r="C7" s="197">
        <v>7606</v>
      </c>
      <c r="D7" s="198">
        <v>585</v>
      </c>
      <c r="E7" s="198">
        <v>3781</v>
      </c>
      <c r="F7" s="198">
        <v>3004</v>
      </c>
      <c r="G7" s="198">
        <v>236</v>
      </c>
      <c r="H7" s="197">
        <f t="shared" si="0"/>
        <v>7370</v>
      </c>
      <c r="I7" s="198">
        <v>4557</v>
      </c>
      <c r="J7" s="198">
        <v>2813</v>
      </c>
      <c r="K7" s="198">
        <v>269</v>
      </c>
      <c r="L7" s="198">
        <v>378</v>
      </c>
      <c r="M7" s="198">
        <v>451</v>
      </c>
      <c r="N7" s="198">
        <v>510</v>
      </c>
      <c r="O7" s="197">
        <f t="shared" si="1"/>
        <v>1608</v>
      </c>
      <c r="P7" s="196"/>
    </row>
    <row r="8" spans="1:16" ht="15.75" x14ac:dyDescent="0.2">
      <c r="A8" s="39">
        <v>4</v>
      </c>
      <c r="B8" s="15" t="s">
        <v>38</v>
      </c>
      <c r="C8" s="197">
        <v>21790</v>
      </c>
      <c r="D8" s="39">
        <v>1568</v>
      </c>
      <c r="E8" s="39">
        <v>10146</v>
      </c>
      <c r="F8" s="39">
        <v>9283</v>
      </c>
      <c r="G8" s="39">
        <v>793</v>
      </c>
      <c r="H8" s="197">
        <f t="shared" si="0"/>
        <v>20997</v>
      </c>
      <c r="I8" s="39">
        <v>13156</v>
      </c>
      <c r="J8" s="39">
        <v>7841</v>
      </c>
      <c r="K8" s="39">
        <v>646</v>
      </c>
      <c r="L8" s="39">
        <v>1160</v>
      </c>
      <c r="M8" s="39">
        <v>1200</v>
      </c>
      <c r="N8" s="39">
        <v>1472</v>
      </c>
      <c r="O8" s="197">
        <f t="shared" si="1"/>
        <v>4478</v>
      </c>
      <c r="P8" s="196"/>
    </row>
    <row r="9" spans="1:16" ht="15.75" x14ac:dyDescent="0.2">
      <c r="A9" s="34">
        <v>5</v>
      </c>
      <c r="B9" s="18" t="s">
        <v>39</v>
      </c>
      <c r="C9" s="197">
        <v>14411</v>
      </c>
      <c r="D9" s="198">
        <v>1013</v>
      </c>
      <c r="E9" s="198">
        <v>7206</v>
      </c>
      <c r="F9" s="198">
        <v>5842</v>
      </c>
      <c r="G9" s="198">
        <v>350</v>
      </c>
      <c r="H9" s="197">
        <f t="shared" si="0"/>
        <v>14061</v>
      </c>
      <c r="I9" s="198">
        <v>9063</v>
      </c>
      <c r="J9" s="198">
        <v>4998</v>
      </c>
      <c r="K9" s="198">
        <v>360</v>
      </c>
      <c r="L9" s="198">
        <v>524</v>
      </c>
      <c r="M9" s="198">
        <v>660</v>
      </c>
      <c r="N9" s="198">
        <v>845</v>
      </c>
      <c r="O9" s="197">
        <f t="shared" si="1"/>
        <v>2389</v>
      </c>
      <c r="P9" s="196"/>
    </row>
    <row r="10" spans="1:16" ht="15.75" x14ac:dyDescent="0.2">
      <c r="A10" s="39">
        <v>6</v>
      </c>
      <c r="B10" s="15" t="s">
        <v>40</v>
      </c>
      <c r="C10" s="197">
        <v>14896</v>
      </c>
      <c r="D10" s="39">
        <v>1265</v>
      </c>
      <c r="E10" s="39">
        <v>7040</v>
      </c>
      <c r="F10" s="39">
        <v>6015</v>
      </c>
      <c r="G10" s="39">
        <v>576</v>
      </c>
      <c r="H10" s="197">
        <f t="shared" si="0"/>
        <v>14320</v>
      </c>
      <c r="I10" s="39">
        <v>8839</v>
      </c>
      <c r="J10" s="39">
        <v>5481</v>
      </c>
      <c r="K10" s="39">
        <v>487</v>
      </c>
      <c r="L10" s="39">
        <v>561</v>
      </c>
      <c r="M10" s="39">
        <v>887</v>
      </c>
      <c r="N10" s="39">
        <v>849</v>
      </c>
      <c r="O10" s="197">
        <f t="shared" si="1"/>
        <v>2784</v>
      </c>
      <c r="P10" s="196"/>
    </row>
    <row r="11" spans="1:16" ht="15.75" x14ac:dyDescent="0.2">
      <c r="A11" s="34">
        <v>7</v>
      </c>
      <c r="B11" s="18" t="s">
        <v>41</v>
      </c>
      <c r="C11" s="197">
        <v>5988</v>
      </c>
      <c r="D11" s="198">
        <v>473</v>
      </c>
      <c r="E11" s="198">
        <v>2396</v>
      </c>
      <c r="F11" s="198">
        <v>2927</v>
      </c>
      <c r="G11" s="198">
        <v>192</v>
      </c>
      <c r="H11" s="197">
        <f t="shared" si="0"/>
        <v>5796</v>
      </c>
      <c r="I11" s="198">
        <v>3546</v>
      </c>
      <c r="J11" s="198">
        <v>2250</v>
      </c>
      <c r="K11" s="198">
        <v>213</v>
      </c>
      <c r="L11" s="198">
        <v>304</v>
      </c>
      <c r="M11" s="198">
        <v>378</v>
      </c>
      <c r="N11" s="198">
        <v>390</v>
      </c>
      <c r="O11" s="197">
        <f t="shared" si="1"/>
        <v>1285</v>
      </c>
      <c r="P11" s="196"/>
    </row>
    <row r="12" spans="1:16" ht="15.75" x14ac:dyDescent="0.2">
      <c r="A12" s="39">
        <v>8</v>
      </c>
      <c r="B12" s="15" t="s">
        <v>42</v>
      </c>
      <c r="C12" s="197">
        <v>3586</v>
      </c>
      <c r="D12" s="39">
        <v>321</v>
      </c>
      <c r="E12" s="39">
        <v>1470</v>
      </c>
      <c r="F12" s="39">
        <v>1644</v>
      </c>
      <c r="G12" s="39">
        <v>151</v>
      </c>
      <c r="H12" s="197">
        <f t="shared" si="0"/>
        <v>3435</v>
      </c>
      <c r="I12" s="39">
        <v>2057</v>
      </c>
      <c r="J12" s="39">
        <v>1378</v>
      </c>
      <c r="K12" s="39">
        <v>147</v>
      </c>
      <c r="L12" s="39">
        <v>181</v>
      </c>
      <c r="M12" s="39">
        <v>209</v>
      </c>
      <c r="N12" s="39">
        <v>261</v>
      </c>
      <c r="O12" s="197">
        <f t="shared" si="1"/>
        <v>798</v>
      </c>
      <c r="P12" s="196"/>
    </row>
    <row r="13" spans="1:16" ht="15.75" x14ac:dyDescent="0.2">
      <c r="A13" s="34">
        <v>9</v>
      </c>
      <c r="B13" s="18" t="s">
        <v>43</v>
      </c>
      <c r="C13" s="197">
        <v>6616</v>
      </c>
      <c r="D13" s="198">
        <v>599</v>
      </c>
      <c r="E13" s="198">
        <v>2302</v>
      </c>
      <c r="F13" s="198">
        <v>3486</v>
      </c>
      <c r="G13" s="198">
        <v>229</v>
      </c>
      <c r="H13" s="197">
        <f t="shared" si="0"/>
        <v>6387</v>
      </c>
      <c r="I13" s="198">
        <v>3985</v>
      </c>
      <c r="J13" s="198">
        <v>2402</v>
      </c>
      <c r="K13" s="198">
        <v>192</v>
      </c>
      <c r="L13" s="198">
        <v>308</v>
      </c>
      <c r="M13" s="198">
        <v>333</v>
      </c>
      <c r="N13" s="198">
        <v>436</v>
      </c>
      <c r="O13" s="197">
        <f t="shared" si="1"/>
        <v>1269</v>
      </c>
      <c r="P13" s="196"/>
    </row>
    <row r="14" spans="1:16" ht="15.75" x14ac:dyDescent="0.2">
      <c r="A14" s="39">
        <v>10</v>
      </c>
      <c r="B14" s="15" t="s">
        <v>44</v>
      </c>
      <c r="C14" s="197">
        <v>2266</v>
      </c>
      <c r="D14" s="39">
        <v>186</v>
      </c>
      <c r="E14" s="39">
        <v>917</v>
      </c>
      <c r="F14" s="39">
        <v>1089</v>
      </c>
      <c r="G14" s="39">
        <v>74</v>
      </c>
      <c r="H14" s="197">
        <f t="shared" si="0"/>
        <v>2192</v>
      </c>
      <c r="I14" s="39">
        <v>1309</v>
      </c>
      <c r="J14" s="39">
        <v>883</v>
      </c>
      <c r="K14" s="39">
        <v>89</v>
      </c>
      <c r="L14" s="39">
        <v>117</v>
      </c>
      <c r="M14" s="39">
        <v>169</v>
      </c>
      <c r="N14" s="39">
        <v>154</v>
      </c>
      <c r="O14" s="197">
        <f t="shared" si="1"/>
        <v>529</v>
      </c>
      <c r="P14" s="196"/>
    </row>
    <row r="15" spans="1:16" ht="15.75" x14ac:dyDescent="0.2">
      <c r="A15" s="34">
        <v>11</v>
      </c>
      <c r="B15" s="18" t="s">
        <v>45</v>
      </c>
      <c r="C15" s="197">
        <v>4298</v>
      </c>
      <c r="D15" s="198">
        <v>350</v>
      </c>
      <c r="E15" s="198">
        <v>1969</v>
      </c>
      <c r="F15" s="198">
        <v>1817</v>
      </c>
      <c r="G15" s="198">
        <v>162</v>
      </c>
      <c r="H15" s="197">
        <f t="shared" si="0"/>
        <v>4136</v>
      </c>
      <c r="I15" s="198">
        <v>2522</v>
      </c>
      <c r="J15" s="198">
        <v>1614</v>
      </c>
      <c r="K15" s="198">
        <v>148</v>
      </c>
      <c r="L15" s="198">
        <v>168</v>
      </c>
      <c r="M15" s="198">
        <v>294</v>
      </c>
      <c r="N15" s="198">
        <v>286</v>
      </c>
      <c r="O15" s="197">
        <f t="shared" si="1"/>
        <v>896</v>
      </c>
      <c r="P15" s="196"/>
    </row>
    <row r="16" spans="1:16" ht="15.75" x14ac:dyDescent="0.2">
      <c r="A16" s="39">
        <v>12</v>
      </c>
      <c r="B16" s="15" t="s">
        <v>46</v>
      </c>
      <c r="C16" s="197">
        <v>5688</v>
      </c>
      <c r="D16" s="39">
        <v>521</v>
      </c>
      <c r="E16" s="39">
        <v>2319</v>
      </c>
      <c r="F16" s="39">
        <v>2666</v>
      </c>
      <c r="G16" s="39">
        <v>182</v>
      </c>
      <c r="H16" s="197">
        <f t="shared" si="0"/>
        <v>5506</v>
      </c>
      <c r="I16" s="39">
        <v>3335</v>
      </c>
      <c r="J16" s="39">
        <v>2171</v>
      </c>
      <c r="K16" s="39">
        <v>190</v>
      </c>
      <c r="L16" s="39">
        <v>238</v>
      </c>
      <c r="M16" s="39">
        <v>321</v>
      </c>
      <c r="N16" s="39">
        <v>396</v>
      </c>
      <c r="O16" s="197">
        <f t="shared" si="1"/>
        <v>1145</v>
      </c>
      <c r="P16" s="196"/>
    </row>
    <row r="17" spans="1:16" ht="15.75" x14ac:dyDescent="0.2">
      <c r="A17" s="34">
        <v>13</v>
      </c>
      <c r="B17" s="18" t="s">
        <v>47</v>
      </c>
      <c r="C17" s="197">
        <v>2786</v>
      </c>
      <c r="D17" s="198">
        <v>289</v>
      </c>
      <c r="E17" s="198">
        <v>1041</v>
      </c>
      <c r="F17" s="198">
        <v>1349</v>
      </c>
      <c r="G17" s="198">
        <v>107</v>
      </c>
      <c r="H17" s="197">
        <f t="shared" si="0"/>
        <v>2679</v>
      </c>
      <c r="I17" s="198">
        <v>1525</v>
      </c>
      <c r="J17" s="198">
        <v>1154</v>
      </c>
      <c r="K17" s="198">
        <v>136</v>
      </c>
      <c r="L17" s="198">
        <v>145</v>
      </c>
      <c r="M17" s="198">
        <v>213</v>
      </c>
      <c r="N17" s="198">
        <v>216</v>
      </c>
      <c r="O17" s="197">
        <f t="shared" si="1"/>
        <v>710</v>
      </c>
      <c r="P17" s="196"/>
    </row>
    <row r="18" spans="1:16" ht="15.75" x14ac:dyDescent="0.2">
      <c r="A18" s="39">
        <v>14</v>
      </c>
      <c r="B18" s="15" t="s">
        <v>48</v>
      </c>
      <c r="C18" s="197">
        <v>4544</v>
      </c>
      <c r="D18" s="39">
        <v>349</v>
      </c>
      <c r="E18" s="39">
        <v>1909</v>
      </c>
      <c r="F18" s="39">
        <v>2136</v>
      </c>
      <c r="G18" s="39">
        <v>150</v>
      </c>
      <c r="H18" s="197">
        <f t="shared" si="0"/>
        <v>4394</v>
      </c>
      <c r="I18" s="39">
        <v>2691</v>
      </c>
      <c r="J18" s="39">
        <v>1703</v>
      </c>
      <c r="K18" s="39">
        <v>132</v>
      </c>
      <c r="L18" s="39">
        <v>219</v>
      </c>
      <c r="M18" s="39">
        <v>243</v>
      </c>
      <c r="N18" s="39">
        <v>313</v>
      </c>
      <c r="O18" s="197">
        <f t="shared" si="1"/>
        <v>907</v>
      </c>
      <c r="P18" s="196"/>
    </row>
    <row r="19" spans="1:16" ht="15.75" x14ac:dyDescent="0.2">
      <c r="A19" s="34">
        <v>15</v>
      </c>
      <c r="B19" s="18" t="s">
        <v>49</v>
      </c>
      <c r="C19" s="197">
        <v>4069</v>
      </c>
      <c r="D19" s="198">
        <v>389</v>
      </c>
      <c r="E19" s="198">
        <v>1858</v>
      </c>
      <c r="F19" s="198">
        <v>1690</v>
      </c>
      <c r="G19" s="198">
        <v>132</v>
      </c>
      <c r="H19" s="197">
        <f t="shared" si="0"/>
        <v>3937</v>
      </c>
      <c r="I19" s="198">
        <v>2438</v>
      </c>
      <c r="J19" s="198">
        <v>1499</v>
      </c>
      <c r="K19" s="198">
        <v>160</v>
      </c>
      <c r="L19" s="198">
        <v>212</v>
      </c>
      <c r="M19" s="198">
        <v>265</v>
      </c>
      <c r="N19" s="198">
        <v>306</v>
      </c>
      <c r="O19" s="197">
        <f t="shared" si="1"/>
        <v>943</v>
      </c>
      <c r="P19" s="196"/>
    </row>
    <row r="20" spans="1:16" ht="15.75" x14ac:dyDescent="0.2">
      <c r="A20" s="39">
        <v>16</v>
      </c>
      <c r="B20" s="15" t="s">
        <v>50</v>
      </c>
      <c r="C20" s="197">
        <v>3157</v>
      </c>
      <c r="D20" s="39">
        <v>393</v>
      </c>
      <c r="E20" s="39">
        <v>1363</v>
      </c>
      <c r="F20" s="39">
        <v>1226</v>
      </c>
      <c r="G20" s="39">
        <v>175</v>
      </c>
      <c r="H20" s="197">
        <f t="shared" si="0"/>
        <v>2982</v>
      </c>
      <c r="I20" s="39">
        <v>1778</v>
      </c>
      <c r="J20" s="39">
        <v>1204</v>
      </c>
      <c r="K20" s="39">
        <v>83</v>
      </c>
      <c r="L20" s="39">
        <v>125</v>
      </c>
      <c r="M20" s="39">
        <v>208</v>
      </c>
      <c r="N20" s="39">
        <v>175</v>
      </c>
      <c r="O20" s="197">
        <f t="shared" si="1"/>
        <v>591</v>
      </c>
      <c r="P20" s="196"/>
    </row>
    <row r="21" spans="1:16" ht="15.75" x14ac:dyDescent="0.2">
      <c r="A21" s="34">
        <v>17</v>
      </c>
      <c r="B21" s="18" t="s">
        <v>51</v>
      </c>
      <c r="C21" s="197">
        <v>4964</v>
      </c>
      <c r="D21" s="198">
        <v>648</v>
      </c>
      <c r="E21" s="198">
        <v>2056</v>
      </c>
      <c r="F21" s="198">
        <v>2032</v>
      </c>
      <c r="G21" s="198">
        <v>228</v>
      </c>
      <c r="H21" s="197">
        <f t="shared" si="0"/>
        <v>4736</v>
      </c>
      <c r="I21" s="198">
        <v>2574</v>
      </c>
      <c r="J21" s="198">
        <v>2162</v>
      </c>
      <c r="K21" s="198">
        <v>203</v>
      </c>
      <c r="L21" s="198">
        <v>216</v>
      </c>
      <c r="M21" s="198">
        <v>349</v>
      </c>
      <c r="N21" s="198">
        <v>372</v>
      </c>
      <c r="O21" s="197">
        <f>SUM(K21:N21)</f>
        <v>1140</v>
      </c>
      <c r="P21" s="196"/>
    </row>
    <row r="22" spans="1:16" ht="15.75" x14ac:dyDescent="0.2">
      <c r="A22" s="39">
        <v>18</v>
      </c>
      <c r="B22" s="15" t="s">
        <v>52</v>
      </c>
      <c r="C22" s="197">
        <v>7846</v>
      </c>
      <c r="D22" s="39">
        <v>672</v>
      </c>
      <c r="E22" s="39">
        <v>3498</v>
      </c>
      <c r="F22" s="39">
        <v>3402</v>
      </c>
      <c r="G22" s="39">
        <v>274</v>
      </c>
      <c r="H22" s="197">
        <f t="shared" si="0"/>
        <v>7572</v>
      </c>
      <c r="I22" s="39">
        <v>4731</v>
      </c>
      <c r="J22" s="39">
        <v>2841</v>
      </c>
      <c r="K22" s="39">
        <v>253</v>
      </c>
      <c r="L22" s="39">
        <v>342</v>
      </c>
      <c r="M22" s="39">
        <v>429</v>
      </c>
      <c r="N22" s="39">
        <v>559</v>
      </c>
      <c r="O22" s="197">
        <f t="shared" si="1"/>
        <v>1583</v>
      </c>
      <c r="P22" s="196"/>
    </row>
    <row r="23" spans="1:16" ht="15.75" x14ac:dyDescent="0.2">
      <c r="A23" s="437" t="s">
        <v>53</v>
      </c>
      <c r="B23" s="437"/>
      <c r="C23" s="199">
        <f>SUM(D23:G23)</f>
        <v>120612</v>
      </c>
      <c r="D23" s="199">
        <f t="shared" ref="D23:J23" si="2">SUM(D5:D22)</f>
        <v>10206</v>
      </c>
      <c r="E23" s="199">
        <f t="shared" si="2"/>
        <v>53732</v>
      </c>
      <c r="F23" s="199">
        <f t="shared" si="2"/>
        <v>52402</v>
      </c>
      <c r="G23" s="199">
        <f>SUM(G5:G22)</f>
        <v>4272</v>
      </c>
      <c r="H23" s="197">
        <f>SUM(I23:J23)</f>
        <v>116340</v>
      </c>
      <c r="I23" s="199">
        <f t="shared" si="2"/>
        <v>71460</v>
      </c>
      <c r="J23" s="199">
        <f t="shared" si="2"/>
        <v>44880</v>
      </c>
      <c r="K23" s="199">
        <f>SUM(K5:K22)</f>
        <v>3970</v>
      </c>
      <c r="L23" s="199">
        <f>SUM(L5:L22)</f>
        <v>5512</v>
      </c>
      <c r="M23" s="199">
        <f>SUM(M5:M22)</f>
        <v>7078</v>
      </c>
      <c r="N23" s="199">
        <f>SUM(N5:N22)</f>
        <v>8018</v>
      </c>
      <c r="O23" s="197">
        <f>SUM(O5:O22)</f>
        <v>24578</v>
      </c>
      <c r="P23" s="196"/>
    </row>
    <row r="24" spans="1:16" x14ac:dyDescent="0.2">
      <c r="B24" s="438"/>
      <c r="C24" s="438"/>
      <c r="D24" s="438"/>
      <c r="E24" s="438"/>
      <c r="F24" s="438"/>
      <c r="G24" s="438"/>
      <c r="H24" s="438"/>
      <c r="I24" s="200"/>
      <c r="J24" s="200"/>
      <c r="O24" s="201"/>
    </row>
    <row r="25" spans="1:16" x14ac:dyDescent="0.2">
      <c r="B25" s="200"/>
      <c r="C25" s="202"/>
      <c r="D25" s="202"/>
      <c r="E25" s="202"/>
      <c r="F25" s="202"/>
      <c r="G25" s="202"/>
      <c r="H25" s="203"/>
      <c r="I25" s="202"/>
      <c r="J25" s="202"/>
      <c r="K25" s="202"/>
      <c r="L25" s="202"/>
      <c r="M25" s="202"/>
      <c r="N25" s="202"/>
    </row>
    <row r="26" spans="1:16" x14ac:dyDescent="0.2">
      <c r="B26" s="200"/>
      <c r="C26" s="200"/>
      <c r="D26" s="200"/>
      <c r="E26" s="200"/>
      <c r="F26" s="200"/>
      <c r="G26" s="200"/>
      <c r="H26" s="204"/>
      <c r="I26" s="200"/>
      <c r="J26" s="200"/>
    </row>
  </sheetData>
  <autoFilter ref="A4:O23"/>
  <mergeCells count="16">
    <mergeCell ref="B24:H24"/>
    <mergeCell ref="A1:O1"/>
    <mergeCell ref="A2:A4"/>
    <mergeCell ref="B2:B4"/>
    <mergeCell ref="C2:G2"/>
    <mergeCell ref="H2:O2"/>
    <mergeCell ref="C3:C4"/>
    <mergeCell ref="D3:D4"/>
    <mergeCell ref="E3:E4"/>
    <mergeCell ref="F3:F4"/>
    <mergeCell ref="G3:G4"/>
    <mergeCell ref="H3:H4"/>
    <mergeCell ref="I3:I4"/>
    <mergeCell ref="J3:J4"/>
    <mergeCell ref="K3:O3"/>
    <mergeCell ref="A23:B23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P25"/>
  <sheetViews>
    <sheetView zoomScaleNormal="100" workbookViewId="0">
      <selection activeCell="I28" sqref="I28"/>
    </sheetView>
  </sheetViews>
  <sheetFormatPr defaultColWidth="8.7109375" defaultRowHeight="12.75" x14ac:dyDescent="0.2"/>
  <cols>
    <col min="1" max="1" width="4.7109375" style="206" customWidth="1"/>
    <col min="2" max="2" width="33.5703125" style="206" customWidth="1"/>
    <col min="3" max="3" width="12.5703125" style="215" customWidth="1"/>
    <col min="4" max="4" width="12" style="215" customWidth="1"/>
    <col min="5" max="5" width="17.140625" style="215" customWidth="1"/>
    <col min="6" max="6" width="12" style="215" customWidth="1"/>
    <col min="7" max="7" width="13.5703125" style="215" customWidth="1"/>
    <col min="8" max="8" width="14.5703125" style="215" customWidth="1"/>
    <col min="9" max="9" width="15.140625" style="215" customWidth="1"/>
    <col min="10" max="10" width="15.42578125" style="215" customWidth="1"/>
    <col min="11" max="11" width="15.42578125" style="231" customWidth="1"/>
    <col min="12" max="12" width="15.7109375" style="215" customWidth="1"/>
    <col min="13" max="13" width="16.140625" style="215" customWidth="1"/>
    <col min="14" max="14" width="15.5703125" style="215" customWidth="1"/>
    <col min="15" max="15" width="15.140625" style="215" customWidth="1"/>
    <col min="16" max="16" width="14.7109375" style="215" customWidth="1"/>
    <col min="17" max="16384" width="8.7109375" style="215"/>
  </cols>
  <sheetData>
    <row r="1" spans="1:16" s="206" customFormat="1" x14ac:dyDescent="0.2">
      <c r="A1" s="448" t="s">
        <v>183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</row>
    <row r="2" spans="1:16" s="206" customFormat="1" ht="27.75" customHeight="1" x14ac:dyDescent="0.2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</row>
    <row r="3" spans="1:16" s="207" customFormat="1" ht="15.75" customHeight="1" x14ac:dyDescent="0.2">
      <c r="A3" s="443" t="s">
        <v>56</v>
      </c>
      <c r="B3" s="450" t="s">
        <v>33</v>
      </c>
      <c r="C3" s="452" t="s">
        <v>184</v>
      </c>
      <c r="D3" s="452"/>
      <c r="E3" s="452"/>
      <c r="F3" s="452"/>
      <c r="G3" s="452"/>
      <c r="H3" s="445" t="s">
        <v>185</v>
      </c>
      <c r="I3" s="443" t="s">
        <v>186</v>
      </c>
      <c r="J3" s="443" t="s">
        <v>187</v>
      </c>
      <c r="K3" s="443" t="s">
        <v>188</v>
      </c>
      <c r="L3" s="443" t="s">
        <v>189</v>
      </c>
      <c r="M3" s="443" t="s">
        <v>190</v>
      </c>
      <c r="N3" s="443" t="s">
        <v>191</v>
      </c>
      <c r="O3" s="443" t="s">
        <v>192</v>
      </c>
      <c r="P3" s="443" t="s">
        <v>193</v>
      </c>
    </row>
    <row r="4" spans="1:16" s="207" customFormat="1" ht="15.75" x14ac:dyDescent="0.2">
      <c r="A4" s="443"/>
      <c r="B4" s="450"/>
      <c r="C4" s="445" t="s">
        <v>194</v>
      </c>
      <c r="D4" s="447" t="s">
        <v>195</v>
      </c>
      <c r="E4" s="447"/>
      <c r="F4" s="447"/>
      <c r="G4" s="447"/>
      <c r="H4" s="453"/>
      <c r="I4" s="443"/>
      <c r="J4" s="443"/>
      <c r="K4" s="443"/>
      <c r="L4" s="443"/>
      <c r="M4" s="443"/>
      <c r="N4" s="443"/>
      <c r="O4" s="443"/>
      <c r="P4" s="443"/>
    </row>
    <row r="5" spans="1:16" s="207" customFormat="1" ht="79.5" thickBot="1" x14ac:dyDescent="0.25">
      <c r="A5" s="444"/>
      <c r="B5" s="451"/>
      <c r="C5" s="446"/>
      <c r="D5" s="208" t="s">
        <v>196</v>
      </c>
      <c r="E5" s="208" t="s">
        <v>197</v>
      </c>
      <c r="F5" s="208" t="s">
        <v>198</v>
      </c>
      <c r="G5" s="208" t="s">
        <v>199</v>
      </c>
      <c r="H5" s="446"/>
      <c r="I5" s="444"/>
      <c r="J5" s="444"/>
      <c r="K5" s="444"/>
      <c r="L5" s="444"/>
      <c r="M5" s="444"/>
      <c r="N5" s="444"/>
      <c r="O5" s="444"/>
      <c r="P5" s="444"/>
    </row>
    <row r="6" spans="1:16" ht="16.5" thickTop="1" x14ac:dyDescent="0.2">
      <c r="A6" s="209" t="s">
        <v>10</v>
      </c>
      <c r="B6" s="209" t="s">
        <v>86</v>
      </c>
      <c r="C6" s="210">
        <f>SUM(D6:G6)</f>
        <v>10</v>
      </c>
      <c r="D6" s="211"/>
      <c r="E6" s="211">
        <v>1</v>
      </c>
      <c r="F6" s="211">
        <v>9</v>
      </c>
      <c r="G6" s="212"/>
      <c r="H6" s="212"/>
      <c r="I6" s="212"/>
      <c r="J6" s="212"/>
      <c r="K6" s="212"/>
      <c r="L6" s="213"/>
      <c r="M6" s="212">
        <v>1</v>
      </c>
      <c r="N6" s="213"/>
      <c r="O6" s="214">
        <v>12</v>
      </c>
      <c r="P6" s="214">
        <v>11</v>
      </c>
    </row>
    <row r="7" spans="1:16" ht="15.75" x14ac:dyDescent="0.2">
      <c r="A7" s="216" t="s">
        <v>11</v>
      </c>
      <c r="B7" s="216" t="s">
        <v>87</v>
      </c>
      <c r="C7" s="217">
        <f>SUM(D7:G7)</f>
        <v>5</v>
      </c>
      <c r="D7" s="218"/>
      <c r="E7" s="218">
        <v>1</v>
      </c>
      <c r="F7" s="218">
        <v>4</v>
      </c>
      <c r="G7" s="219"/>
      <c r="H7" s="219"/>
      <c r="I7" s="219"/>
      <c r="J7" s="219"/>
      <c r="K7" s="219"/>
      <c r="L7" s="220"/>
      <c r="M7" s="219"/>
      <c r="N7" s="220"/>
      <c r="O7" s="221">
        <v>5</v>
      </c>
      <c r="P7" s="221">
        <v>5</v>
      </c>
    </row>
    <row r="8" spans="1:16" ht="15.75" x14ac:dyDescent="0.2">
      <c r="A8" s="222" t="s">
        <v>12</v>
      </c>
      <c r="B8" s="222" t="s">
        <v>88</v>
      </c>
      <c r="C8" s="210">
        <f t="shared" ref="C8:C23" si="0">SUM(D8:G8)</f>
        <v>12</v>
      </c>
      <c r="D8" s="211"/>
      <c r="E8" s="211">
        <v>4</v>
      </c>
      <c r="F8" s="211">
        <v>8</v>
      </c>
      <c r="G8" s="223"/>
      <c r="H8" s="223"/>
      <c r="I8" s="223">
        <v>1</v>
      </c>
      <c r="J8" s="223"/>
      <c r="K8" s="223"/>
      <c r="L8" s="224"/>
      <c r="M8" s="223"/>
      <c r="N8" s="224"/>
      <c r="O8" s="225">
        <v>12</v>
      </c>
      <c r="P8" s="225">
        <v>12</v>
      </c>
    </row>
    <row r="9" spans="1:16" ht="15.75" x14ac:dyDescent="0.2">
      <c r="A9" s="216" t="s">
        <v>13</v>
      </c>
      <c r="B9" s="216" t="s">
        <v>89</v>
      </c>
      <c r="C9" s="217">
        <f t="shared" si="0"/>
        <v>60</v>
      </c>
      <c r="D9" s="218">
        <v>4</v>
      </c>
      <c r="E9" s="218">
        <v>31</v>
      </c>
      <c r="F9" s="218">
        <v>24</v>
      </c>
      <c r="G9" s="219">
        <v>1</v>
      </c>
      <c r="H9" s="219"/>
      <c r="I9" s="219">
        <v>5</v>
      </c>
      <c r="J9" s="219">
        <v>5</v>
      </c>
      <c r="K9" s="219">
        <v>9</v>
      </c>
      <c r="L9" s="220"/>
      <c r="M9" s="219">
        <v>4</v>
      </c>
      <c r="N9" s="220"/>
      <c r="O9" s="221">
        <v>78</v>
      </c>
      <c r="P9" s="221">
        <v>75</v>
      </c>
    </row>
    <row r="10" spans="1:16" ht="15.75" x14ac:dyDescent="0.2">
      <c r="A10" s="222" t="s">
        <v>14</v>
      </c>
      <c r="B10" s="222" t="s">
        <v>90</v>
      </c>
      <c r="C10" s="210">
        <f t="shared" si="0"/>
        <v>36</v>
      </c>
      <c r="D10" s="211"/>
      <c r="E10" s="211">
        <v>7</v>
      </c>
      <c r="F10" s="211">
        <v>26</v>
      </c>
      <c r="G10" s="223">
        <v>3</v>
      </c>
      <c r="H10" s="223"/>
      <c r="I10" s="223">
        <v>2</v>
      </c>
      <c r="J10" s="223">
        <v>1</v>
      </c>
      <c r="K10" s="223">
        <v>2</v>
      </c>
      <c r="L10" s="224"/>
      <c r="M10" s="223"/>
      <c r="N10" s="224"/>
      <c r="O10" s="225">
        <v>37</v>
      </c>
      <c r="P10" s="225">
        <v>35</v>
      </c>
    </row>
    <row r="11" spans="1:16" ht="15.75" x14ac:dyDescent="0.2">
      <c r="A11" s="216" t="s">
        <v>15</v>
      </c>
      <c r="B11" s="216" t="s">
        <v>91</v>
      </c>
      <c r="C11" s="217">
        <f>SUM(D11:G11)</f>
        <v>37</v>
      </c>
      <c r="D11" s="218">
        <v>3</v>
      </c>
      <c r="E11" s="218">
        <v>14</v>
      </c>
      <c r="F11" s="218">
        <v>20</v>
      </c>
      <c r="G11" s="219"/>
      <c r="H11" s="219">
        <v>1</v>
      </c>
      <c r="I11" s="219"/>
      <c r="J11" s="219">
        <v>2</v>
      </c>
      <c r="K11" s="219">
        <v>4</v>
      </c>
      <c r="L11" s="220"/>
      <c r="M11" s="219">
        <v>2</v>
      </c>
      <c r="N11" s="220"/>
      <c r="O11" s="221">
        <v>42</v>
      </c>
      <c r="P11" s="221">
        <v>40</v>
      </c>
    </row>
    <row r="12" spans="1:16" ht="15.75" x14ac:dyDescent="0.2">
      <c r="A12" s="222" t="s">
        <v>23</v>
      </c>
      <c r="B12" s="222" t="s">
        <v>92</v>
      </c>
      <c r="C12" s="210">
        <f t="shared" si="0"/>
        <v>16</v>
      </c>
      <c r="D12" s="211">
        <v>2</v>
      </c>
      <c r="E12" s="211">
        <v>3</v>
      </c>
      <c r="F12" s="211">
        <v>11</v>
      </c>
      <c r="G12" s="223"/>
      <c r="H12" s="223"/>
      <c r="I12" s="223"/>
      <c r="J12" s="223"/>
      <c r="K12" s="223">
        <v>1</v>
      </c>
      <c r="L12" s="224"/>
      <c r="M12" s="223"/>
      <c r="N12" s="224"/>
      <c r="O12" s="225">
        <v>14</v>
      </c>
      <c r="P12" s="225">
        <v>14</v>
      </c>
    </row>
    <row r="13" spans="1:16" ht="15.75" x14ac:dyDescent="0.2">
      <c r="A13" s="216" t="s">
        <v>25</v>
      </c>
      <c r="B13" s="216" t="s">
        <v>93</v>
      </c>
      <c r="C13" s="217">
        <f t="shared" si="0"/>
        <v>22</v>
      </c>
      <c r="D13" s="218">
        <v>3</v>
      </c>
      <c r="E13" s="218">
        <v>6</v>
      </c>
      <c r="F13" s="218">
        <v>13</v>
      </c>
      <c r="G13" s="219"/>
      <c r="H13" s="219"/>
      <c r="I13" s="219">
        <v>1</v>
      </c>
      <c r="J13" s="219"/>
      <c r="K13" s="219"/>
      <c r="L13" s="220"/>
      <c r="M13" s="219"/>
      <c r="N13" s="220"/>
      <c r="O13" s="221">
        <v>18</v>
      </c>
      <c r="P13" s="221">
        <v>18</v>
      </c>
    </row>
    <row r="14" spans="1:16" ht="15.75" x14ac:dyDescent="0.2">
      <c r="A14" s="222" t="s">
        <v>27</v>
      </c>
      <c r="B14" s="222" t="s">
        <v>94</v>
      </c>
      <c r="C14" s="210">
        <f t="shared" si="0"/>
        <v>17</v>
      </c>
      <c r="D14" s="211"/>
      <c r="E14" s="211">
        <v>10</v>
      </c>
      <c r="F14" s="211">
        <v>7</v>
      </c>
      <c r="G14" s="223"/>
      <c r="H14" s="223"/>
      <c r="I14" s="223">
        <v>1</v>
      </c>
      <c r="J14" s="223">
        <v>1</v>
      </c>
      <c r="K14" s="223">
        <v>3</v>
      </c>
      <c r="L14" s="224"/>
      <c r="M14" s="223">
        <v>2</v>
      </c>
      <c r="N14" s="224"/>
      <c r="O14" s="225">
        <v>24</v>
      </c>
      <c r="P14" s="225">
        <v>23</v>
      </c>
    </row>
    <row r="15" spans="1:16" ht="15.75" x14ac:dyDescent="0.2">
      <c r="A15" s="216" t="s">
        <v>29</v>
      </c>
      <c r="B15" s="216" t="s">
        <v>95</v>
      </c>
      <c r="C15" s="217">
        <f t="shared" si="0"/>
        <v>7</v>
      </c>
      <c r="D15" s="218">
        <v>2</v>
      </c>
      <c r="E15" s="218"/>
      <c r="F15" s="218">
        <v>5</v>
      </c>
      <c r="G15" s="219"/>
      <c r="H15" s="219"/>
      <c r="I15" s="219"/>
      <c r="J15" s="219"/>
      <c r="K15" s="219"/>
      <c r="L15" s="220"/>
      <c r="M15" s="219"/>
      <c r="N15" s="220"/>
      <c r="O15" s="221">
        <v>6</v>
      </c>
      <c r="P15" s="221">
        <v>6</v>
      </c>
    </row>
    <row r="16" spans="1:16" ht="15.75" x14ac:dyDescent="0.2">
      <c r="A16" s="222" t="s">
        <v>31</v>
      </c>
      <c r="B16" s="222" t="s">
        <v>96</v>
      </c>
      <c r="C16" s="210">
        <f t="shared" si="0"/>
        <v>13</v>
      </c>
      <c r="D16" s="211"/>
      <c r="E16" s="211">
        <v>6</v>
      </c>
      <c r="F16" s="211">
        <v>7</v>
      </c>
      <c r="G16" s="223"/>
      <c r="H16" s="223"/>
      <c r="I16" s="223">
        <v>2</v>
      </c>
      <c r="J16" s="223"/>
      <c r="K16" s="223"/>
      <c r="L16" s="224"/>
      <c r="M16" s="223"/>
      <c r="N16" s="224"/>
      <c r="O16" s="225">
        <v>16</v>
      </c>
      <c r="P16" s="225">
        <v>14</v>
      </c>
    </row>
    <row r="17" spans="1:16" ht="15.75" x14ac:dyDescent="0.2">
      <c r="A17" s="216" t="s">
        <v>97</v>
      </c>
      <c r="B17" s="216" t="s">
        <v>98</v>
      </c>
      <c r="C17" s="217">
        <f t="shared" si="0"/>
        <v>10</v>
      </c>
      <c r="D17" s="218"/>
      <c r="E17" s="218">
        <v>3</v>
      </c>
      <c r="F17" s="218">
        <v>5</v>
      </c>
      <c r="G17" s="219">
        <v>2</v>
      </c>
      <c r="H17" s="219"/>
      <c r="I17" s="219">
        <v>1</v>
      </c>
      <c r="J17" s="219"/>
      <c r="K17" s="219"/>
      <c r="L17" s="220"/>
      <c r="M17" s="219"/>
      <c r="N17" s="220"/>
      <c r="O17" s="221">
        <v>11</v>
      </c>
      <c r="P17" s="221">
        <v>10</v>
      </c>
    </row>
    <row r="18" spans="1:16" ht="15.75" x14ac:dyDescent="0.2">
      <c r="A18" s="222" t="s">
        <v>99</v>
      </c>
      <c r="B18" s="222" t="s">
        <v>100</v>
      </c>
      <c r="C18" s="210">
        <f t="shared" si="0"/>
        <v>3</v>
      </c>
      <c r="D18" s="211"/>
      <c r="E18" s="211"/>
      <c r="F18" s="211">
        <v>3</v>
      </c>
      <c r="G18" s="223"/>
      <c r="H18" s="223"/>
      <c r="I18" s="223">
        <v>1</v>
      </c>
      <c r="J18" s="223"/>
      <c r="K18" s="223"/>
      <c r="L18" s="224"/>
      <c r="M18" s="223"/>
      <c r="N18" s="224"/>
      <c r="O18" s="225">
        <v>4</v>
      </c>
      <c r="P18" s="225">
        <v>4</v>
      </c>
    </row>
    <row r="19" spans="1:16" ht="15.75" x14ac:dyDescent="0.2">
      <c r="A19" s="216" t="s">
        <v>101</v>
      </c>
      <c r="B19" s="216" t="s">
        <v>102</v>
      </c>
      <c r="C19" s="217">
        <f t="shared" si="0"/>
        <v>15</v>
      </c>
      <c r="D19" s="218"/>
      <c r="E19" s="218">
        <v>4</v>
      </c>
      <c r="F19" s="218">
        <v>11</v>
      </c>
      <c r="G19" s="219"/>
      <c r="H19" s="219"/>
      <c r="I19" s="219"/>
      <c r="J19" s="219"/>
      <c r="K19" s="219">
        <v>1</v>
      </c>
      <c r="L19" s="220"/>
      <c r="M19" s="219"/>
      <c r="N19" s="220"/>
      <c r="O19" s="221">
        <v>17</v>
      </c>
      <c r="P19" s="221">
        <v>16</v>
      </c>
    </row>
    <row r="20" spans="1:16" ht="15.75" x14ac:dyDescent="0.2">
      <c r="A20" s="222" t="s">
        <v>103</v>
      </c>
      <c r="B20" s="222" t="s">
        <v>104</v>
      </c>
      <c r="C20" s="210">
        <f>SUM(D20:G20)</f>
        <v>9</v>
      </c>
      <c r="D20" s="211"/>
      <c r="E20" s="211"/>
      <c r="F20" s="211">
        <v>9</v>
      </c>
      <c r="G20" s="223"/>
      <c r="H20" s="223"/>
      <c r="I20" s="223"/>
      <c r="J20" s="223"/>
      <c r="K20" s="223"/>
      <c r="L20" s="224"/>
      <c r="M20" s="223">
        <v>1</v>
      </c>
      <c r="N20" s="224"/>
      <c r="O20" s="225">
        <v>13</v>
      </c>
      <c r="P20" s="225">
        <v>10</v>
      </c>
    </row>
    <row r="21" spans="1:16" ht="15.75" x14ac:dyDescent="0.2">
      <c r="A21" s="216" t="s">
        <v>105</v>
      </c>
      <c r="B21" s="216" t="s">
        <v>106</v>
      </c>
      <c r="C21" s="217">
        <f t="shared" si="0"/>
        <v>4</v>
      </c>
      <c r="D21" s="218"/>
      <c r="E21" s="218">
        <v>1</v>
      </c>
      <c r="F21" s="218">
        <v>3</v>
      </c>
      <c r="G21" s="219"/>
      <c r="H21" s="219"/>
      <c r="I21" s="219">
        <v>1</v>
      </c>
      <c r="J21" s="219"/>
      <c r="K21" s="219"/>
      <c r="L21" s="220"/>
      <c r="M21" s="219"/>
      <c r="N21" s="220"/>
      <c r="O21" s="221">
        <v>5</v>
      </c>
      <c r="P21" s="221">
        <v>5</v>
      </c>
    </row>
    <row r="22" spans="1:16" ht="15.75" x14ac:dyDescent="0.2">
      <c r="A22" s="222" t="s">
        <v>107</v>
      </c>
      <c r="B22" s="222" t="s">
        <v>108</v>
      </c>
      <c r="C22" s="210">
        <f t="shared" si="0"/>
        <v>17</v>
      </c>
      <c r="D22" s="211">
        <v>2</v>
      </c>
      <c r="E22" s="211"/>
      <c r="F22" s="211">
        <v>14</v>
      </c>
      <c r="G22" s="223">
        <v>1</v>
      </c>
      <c r="H22" s="223"/>
      <c r="I22" s="223"/>
      <c r="J22" s="223"/>
      <c r="K22" s="223"/>
      <c r="L22" s="224"/>
      <c r="M22" s="223"/>
      <c r="N22" s="224"/>
      <c r="O22" s="225">
        <v>16</v>
      </c>
      <c r="P22" s="225">
        <v>15</v>
      </c>
    </row>
    <row r="23" spans="1:16" ht="15.75" x14ac:dyDescent="0.2">
      <c r="A23" s="216" t="s">
        <v>109</v>
      </c>
      <c r="B23" s="216" t="s">
        <v>110</v>
      </c>
      <c r="C23" s="217">
        <f t="shared" si="0"/>
        <v>22</v>
      </c>
      <c r="D23" s="218"/>
      <c r="E23" s="218">
        <v>7</v>
      </c>
      <c r="F23" s="218">
        <v>13</v>
      </c>
      <c r="G23" s="219">
        <v>2</v>
      </c>
      <c r="H23" s="219"/>
      <c r="I23" s="219">
        <v>3</v>
      </c>
      <c r="J23" s="219"/>
      <c r="K23" s="219">
        <v>2</v>
      </c>
      <c r="L23" s="220"/>
      <c r="M23" s="219">
        <v>2</v>
      </c>
      <c r="N23" s="220"/>
      <c r="O23" s="221">
        <v>33</v>
      </c>
      <c r="P23" s="221">
        <v>28</v>
      </c>
    </row>
    <row r="24" spans="1:16" s="228" customFormat="1" ht="23.25" x14ac:dyDescent="0.2">
      <c r="A24" s="440" t="s">
        <v>200</v>
      </c>
      <c r="B24" s="441"/>
      <c r="C24" s="210">
        <f>SUM(D24:G24)</f>
        <v>315</v>
      </c>
      <c r="D24" s="226">
        <f>SUM(D6:D23)</f>
        <v>16</v>
      </c>
      <c r="E24" s="226">
        <f t="shared" ref="E24:N24" si="1">SUM(E6:E23)</f>
        <v>98</v>
      </c>
      <c r="F24" s="226">
        <f t="shared" si="1"/>
        <v>192</v>
      </c>
      <c r="G24" s="226">
        <f>SUM(G6:G23)</f>
        <v>9</v>
      </c>
      <c r="H24" s="226">
        <f t="shared" si="1"/>
        <v>1</v>
      </c>
      <c r="I24" s="226">
        <f t="shared" si="1"/>
        <v>18</v>
      </c>
      <c r="J24" s="226">
        <f t="shared" si="1"/>
        <v>9</v>
      </c>
      <c r="K24" s="226">
        <f>SUM(K6:K23)</f>
        <v>22</v>
      </c>
      <c r="L24" s="226">
        <f t="shared" si="1"/>
        <v>0</v>
      </c>
      <c r="M24" s="226">
        <f t="shared" si="1"/>
        <v>12</v>
      </c>
      <c r="N24" s="226">
        <f t="shared" si="1"/>
        <v>0</v>
      </c>
      <c r="O24" s="227">
        <f>SUM(O6:O23)</f>
        <v>363</v>
      </c>
      <c r="P24" s="227">
        <v>341</v>
      </c>
    </row>
    <row r="25" spans="1:16" s="229" customFormat="1" ht="49.5" customHeight="1" x14ac:dyDescent="0.2">
      <c r="A25" s="442" t="s">
        <v>201</v>
      </c>
      <c r="B25" s="442"/>
      <c r="K25" s="230"/>
    </row>
  </sheetData>
  <sheetProtection selectLockedCells="1" selectUnlockedCells="1"/>
  <mergeCells count="18">
    <mergeCell ref="P3:P5"/>
    <mergeCell ref="C4:C5"/>
    <mergeCell ref="D4:G4"/>
    <mergeCell ref="A1:O2"/>
    <mergeCell ref="P1:P2"/>
    <mergeCell ref="A3:A5"/>
    <mergeCell ref="B3:B5"/>
    <mergeCell ref="C3:G3"/>
    <mergeCell ref="H3:H5"/>
    <mergeCell ref="I3:I5"/>
    <mergeCell ref="J3:J5"/>
    <mergeCell ref="K3:K5"/>
    <mergeCell ref="L3:L5"/>
    <mergeCell ref="A24:B24"/>
    <mergeCell ref="A25:B25"/>
    <mergeCell ref="M3:M5"/>
    <mergeCell ref="N3:N5"/>
    <mergeCell ref="O3:O5"/>
  </mergeCells>
  <printOptions horizontalCentered="1"/>
  <pageMargins left="0.39370078740157483" right="0.39370078740157483" top="0.78740157480314965" bottom="0.19685039370078741" header="0.19685039370078741" footer="0.19685039370078741"/>
  <pageSetup paperSize="9" scale="58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14" sqref="K14"/>
    </sheetView>
  </sheetViews>
  <sheetFormatPr defaultRowHeight="15" x14ac:dyDescent="0.25"/>
  <cols>
    <col min="1" max="1" width="9" style="181" customWidth="1"/>
    <col min="2" max="2" width="28" style="181" customWidth="1"/>
    <col min="3" max="3" width="17.85546875" style="181" customWidth="1"/>
    <col min="4" max="4" width="12.5703125" style="181" customWidth="1"/>
    <col min="5" max="5" width="19.85546875" style="181" customWidth="1"/>
    <col min="6" max="6" width="15.5703125" style="181" customWidth="1"/>
    <col min="7" max="7" width="14.28515625" style="181" customWidth="1"/>
    <col min="8" max="10" width="15.28515625" style="181" customWidth="1"/>
    <col min="11" max="11" width="15.5703125" style="181" customWidth="1"/>
    <col min="12" max="12" width="13.42578125" style="181" bestFit="1" customWidth="1"/>
    <col min="13" max="13" width="20" style="181" bestFit="1" customWidth="1"/>
    <col min="14" max="14" width="15.7109375" style="181" bestFit="1" customWidth="1"/>
    <col min="15" max="16384" width="9.140625" style="181"/>
  </cols>
  <sheetData>
    <row r="1" spans="1:14" ht="18.75" customHeight="1" x14ac:dyDescent="0.25">
      <c r="A1" s="454" t="s">
        <v>202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</row>
    <row r="2" spans="1:14" ht="15.75" x14ac:dyDescent="0.25">
      <c r="A2" s="395" t="s">
        <v>56</v>
      </c>
      <c r="B2" s="395" t="s">
        <v>33</v>
      </c>
      <c r="C2" s="455" t="s">
        <v>203</v>
      </c>
      <c r="D2" s="395"/>
      <c r="E2" s="395"/>
      <c r="F2" s="395"/>
      <c r="G2" s="395"/>
      <c r="H2" s="395"/>
      <c r="I2" s="395"/>
      <c r="J2" s="456"/>
      <c r="K2" s="456"/>
      <c r="L2" s="457" t="s">
        <v>204</v>
      </c>
      <c r="M2" s="395"/>
      <c r="N2" s="395"/>
    </row>
    <row r="3" spans="1:14" ht="78.75" x14ac:dyDescent="0.25">
      <c r="A3" s="395"/>
      <c r="B3" s="395"/>
      <c r="C3" s="232" t="s">
        <v>205</v>
      </c>
      <c r="D3" s="232" t="s">
        <v>206</v>
      </c>
      <c r="E3" s="232" t="s">
        <v>207</v>
      </c>
      <c r="F3" s="232" t="s">
        <v>208</v>
      </c>
      <c r="G3" s="232" t="s">
        <v>209</v>
      </c>
      <c r="H3" s="232" t="s">
        <v>210</v>
      </c>
      <c r="I3" s="232" t="s">
        <v>211</v>
      </c>
      <c r="J3" s="232" t="s">
        <v>212</v>
      </c>
      <c r="K3" s="233" t="s">
        <v>213</v>
      </c>
      <c r="L3" s="234" t="s">
        <v>214</v>
      </c>
      <c r="M3" s="232" t="s">
        <v>215</v>
      </c>
      <c r="N3" s="232" t="s">
        <v>216</v>
      </c>
    </row>
    <row r="4" spans="1:14" s="240" customFormat="1" ht="15.75" x14ac:dyDescent="0.25">
      <c r="A4" s="235" t="s">
        <v>10</v>
      </c>
      <c r="B4" s="126" t="s">
        <v>86</v>
      </c>
      <c r="C4" s="236">
        <v>19</v>
      </c>
      <c r="D4" s="237">
        <v>0</v>
      </c>
      <c r="E4" s="236">
        <v>1</v>
      </c>
      <c r="F4" s="236">
        <v>1</v>
      </c>
      <c r="G4" s="236">
        <v>1426</v>
      </c>
      <c r="H4" s="236">
        <v>1305</v>
      </c>
      <c r="I4" s="236">
        <v>1187</v>
      </c>
      <c r="J4" s="236">
        <v>519</v>
      </c>
      <c r="K4" s="238">
        <v>15</v>
      </c>
      <c r="L4" s="239">
        <v>0</v>
      </c>
      <c r="M4" s="236">
        <v>9</v>
      </c>
      <c r="N4" s="121">
        <v>0</v>
      </c>
    </row>
    <row r="5" spans="1:14" s="240" customFormat="1" ht="15.75" x14ac:dyDescent="0.25">
      <c r="A5" s="241" t="s">
        <v>11</v>
      </c>
      <c r="B5" s="123" t="s">
        <v>87</v>
      </c>
      <c r="C5" s="242">
        <v>12</v>
      </c>
      <c r="D5" s="241">
        <v>0</v>
      </c>
      <c r="E5" s="242">
        <v>2</v>
      </c>
      <c r="F5" s="242">
        <v>5</v>
      </c>
      <c r="G5" s="242">
        <v>675</v>
      </c>
      <c r="H5" s="242">
        <v>393</v>
      </c>
      <c r="I5" s="242">
        <v>561</v>
      </c>
      <c r="J5" s="242">
        <v>199</v>
      </c>
      <c r="K5" s="243">
        <v>9</v>
      </c>
      <c r="L5" s="244">
        <v>0</v>
      </c>
      <c r="M5" s="242">
        <v>14</v>
      </c>
      <c r="N5" s="242">
        <v>3</v>
      </c>
    </row>
    <row r="6" spans="1:14" s="240" customFormat="1" ht="15.75" x14ac:dyDescent="0.25">
      <c r="A6" s="237" t="s">
        <v>12</v>
      </c>
      <c r="B6" s="126" t="s">
        <v>88</v>
      </c>
      <c r="C6" s="236">
        <v>47</v>
      </c>
      <c r="D6" s="236">
        <v>1</v>
      </c>
      <c r="E6" s="236">
        <v>6</v>
      </c>
      <c r="F6" s="236">
        <v>2</v>
      </c>
      <c r="G6" s="236">
        <v>1885</v>
      </c>
      <c r="H6" s="236">
        <v>1264</v>
      </c>
      <c r="I6" s="236">
        <v>2459</v>
      </c>
      <c r="J6" s="236">
        <v>500</v>
      </c>
      <c r="K6" s="238">
        <v>13</v>
      </c>
      <c r="L6" s="239">
        <v>0</v>
      </c>
      <c r="M6" s="236">
        <v>15</v>
      </c>
      <c r="N6" s="236">
        <v>0</v>
      </c>
    </row>
    <row r="7" spans="1:14" s="240" customFormat="1" ht="15.75" x14ac:dyDescent="0.25">
      <c r="A7" s="241" t="s">
        <v>13</v>
      </c>
      <c r="B7" s="123" t="s">
        <v>89</v>
      </c>
      <c r="C7" s="242">
        <v>28</v>
      </c>
      <c r="D7" s="242">
        <v>4</v>
      </c>
      <c r="E7" s="242">
        <v>19</v>
      </c>
      <c r="F7" s="242">
        <v>9</v>
      </c>
      <c r="G7" s="242">
        <v>4044</v>
      </c>
      <c r="H7" s="242">
        <v>2209</v>
      </c>
      <c r="I7" s="242">
        <v>3389</v>
      </c>
      <c r="J7" s="242">
        <v>536</v>
      </c>
      <c r="K7" s="243">
        <v>17</v>
      </c>
      <c r="L7" s="244">
        <v>0</v>
      </c>
      <c r="M7" s="242">
        <v>19</v>
      </c>
      <c r="N7" s="242">
        <v>0</v>
      </c>
    </row>
    <row r="8" spans="1:14" s="240" customFormat="1" ht="15.75" x14ac:dyDescent="0.25">
      <c r="A8" s="237" t="s">
        <v>14</v>
      </c>
      <c r="B8" s="126" t="s">
        <v>90</v>
      </c>
      <c r="C8" s="236">
        <v>25</v>
      </c>
      <c r="D8" s="236">
        <v>1</v>
      </c>
      <c r="E8" s="236">
        <v>6</v>
      </c>
      <c r="F8" s="236">
        <v>1</v>
      </c>
      <c r="G8" s="236">
        <v>3788</v>
      </c>
      <c r="H8" s="236">
        <v>2108</v>
      </c>
      <c r="I8" s="236">
        <v>2559</v>
      </c>
      <c r="J8" s="236">
        <v>799</v>
      </c>
      <c r="K8" s="238">
        <v>15</v>
      </c>
      <c r="L8" s="239">
        <v>0</v>
      </c>
      <c r="M8" s="236">
        <v>22</v>
      </c>
      <c r="N8" s="236">
        <v>0</v>
      </c>
    </row>
    <row r="9" spans="1:14" s="240" customFormat="1" ht="15.75" x14ac:dyDescent="0.25">
      <c r="A9" s="241" t="s">
        <v>15</v>
      </c>
      <c r="B9" s="123" t="s">
        <v>91</v>
      </c>
      <c r="C9" s="242">
        <v>61</v>
      </c>
      <c r="D9" s="242">
        <v>2</v>
      </c>
      <c r="E9" s="242">
        <v>13</v>
      </c>
      <c r="F9" s="242">
        <v>5</v>
      </c>
      <c r="G9" s="242">
        <v>4694</v>
      </c>
      <c r="H9" s="242">
        <v>1667</v>
      </c>
      <c r="I9" s="242">
        <v>4139</v>
      </c>
      <c r="J9" s="242">
        <v>1085</v>
      </c>
      <c r="K9" s="243">
        <v>6</v>
      </c>
      <c r="L9" s="244">
        <v>0</v>
      </c>
      <c r="M9" s="242">
        <v>29</v>
      </c>
      <c r="N9" s="242">
        <v>5</v>
      </c>
    </row>
    <row r="10" spans="1:14" s="240" customFormat="1" ht="15.75" x14ac:dyDescent="0.25">
      <c r="A10" s="237" t="s">
        <v>23</v>
      </c>
      <c r="B10" s="126" t="s">
        <v>92</v>
      </c>
      <c r="C10" s="236">
        <v>26</v>
      </c>
      <c r="D10" s="237">
        <v>0</v>
      </c>
      <c r="E10" s="236">
        <v>5</v>
      </c>
      <c r="F10" s="236">
        <v>0</v>
      </c>
      <c r="G10" s="236">
        <v>2063</v>
      </c>
      <c r="H10" s="236">
        <v>1425</v>
      </c>
      <c r="I10" s="236">
        <v>2009</v>
      </c>
      <c r="J10" s="236">
        <v>732</v>
      </c>
      <c r="K10" s="238">
        <v>17</v>
      </c>
      <c r="L10" s="239">
        <v>1</v>
      </c>
      <c r="M10" s="236">
        <v>13</v>
      </c>
      <c r="N10" s="236">
        <v>1</v>
      </c>
    </row>
    <row r="11" spans="1:14" s="240" customFormat="1" ht="15.75" x14ac:dyDescent="0.25">
      <c r="A11" s="241" t="s">
        <v>25</v>
      </c>
      <c r="B11" s="123" t="s">
        <v>93</v>
      </c>
      <c r="C11" s="242">
        <v>16</v>
      </c>
      <c r="D11" s="241">
        <v>0</v>
      </c>
      <c r="E11" s="242">
        <v>6</v>
      </c>
      <c r="F11" s="242">
        <v>0</v>
      </c>
      <c r="G11" s="242">
        <v>2603</v>
      </c>
      <c r="H11" s="242">
        <v>2104</v>
      </c>
      <c r="I11" s="242">
        <v>2238</v>
      </c>
      <c r="J11" s="242">
        <v>1106</v>
      </c>
      <c r="K11" s="243">
        <v>15</v>
      </c>
      <c r="L11" s="244">
        <v>0</v>
      </c>
      <c r="M11" s="242">
        <v>14</v>
      </c>
      <c r="N11" s="242">
        <v>0</v>
      </c>
    </row>
    <row r="12" spans="1:14" s="240" customFormat="1" ht="15.75" x14ac:dyDescent="0.25">
      <c r="A12" s="237" t="s">
        <v>27</v>
      </c>
      <c r="B12" s="126" t="s">
        <v>94</v>
      </c>
      <c r="C12" s="236">
        <v>25</v>
      </c>
      <c r="D12" s="237">
        <v>1</v>
      </c>
      <c r="E12" s="236">
        <v>6</v>
      </c>
      <c r="F12" s="236">
        <v>2</v>
      </c>
      <c r="G12" s="236">
        <v>1943</v>
      </c>
      <c r="H12" s="236">
        <v>1254</v>
      </c>
      <c r="I12" s="236">
        <v>1780</v>
      </c>
      <c r="J12" s="236">
        <v>473</v>
      </c>
      <c r="K12" s="238">
        <v>6</v>
      </c>
      <c r="L12" s="239">
        <v>0</v>
      </c>
      <c r="M12" s="236">
        <v>39</v>
      </c>
      <c r="N12" s="236">
        <v>0</v>
      </c>
    </row>
    <row r="13" spans="1:14" s="240" customFormat="1" ht="15.75" x14ac:dyDescent="0.25">
      <c r="A13" s="241" t="s">
        <v>29</v>
      </c>
      <c r="B13" s="123" t="s">
        <v>95</v>
      </c>
      <c r="C13" s="242">
        <v>5</v>
      </c>
      <c r="D13" s="242">
        <v>1</v>
      </c>
      <c r="E13" s="242">
        <v>0</v>
      </c>
      <c r="F13" s="242">
        <v>0</v>
      </c>
      <c r="G13" s="242">
        <v>590</v>
      </c>
      <c r="H13" s="242">
        <v>340</v>
      </c>
      <c r="I13" s="242">
        <v>448</v>
      </c>
      <c r="J13" s="242">
        <v>150</v>
      </c>
      <c r="K13" s="243">
        <v>9</v>
      </c>
      <c r="L13" s="244">
        <v>0</v>
      </c>
      <c r="M13" s="242">
        <v>9</v>
      </c>
      <c r="N13" s="242">
        <v>0</v>
      </c>
    </row>
    <row r="14" spans="1:14" s="240" customFormat="1" ht="15.75" x14ac:dyDescent="0.25">
      <c r="A14" s="237" t="s">
        <v>31</v>
      </c>
      <c r="B14" s="126" t="s">
        <v>96</v>
      </c>
      <c r="C14" s="236">
        <v>11</v>
      </c>
      <c r="D14" s="237">
        <v>0</v>
      </c>
      <c r="E14" s="236">
        <v>6</v>
      </c>
      <c r="F14" s="236">
        <v>3</v>
      </c>
      <c r="G14" s="236">
        <v>1042</v>
      </c>
      <c r="H14" s="236">
        <v>580</v>
      </c>
      <c r="I14" s="236">
        <v>1646</v>
      </c>
      <c r="J14" s="236">
        <v>278</v>
      </c>
      <c r="K14" s="238">
        <v>2</v>
      </c>
      <c r="L14" s="239">
        <v>0</v>
      </c>
      <c r="M14" s="236">
        <v>9</v>
      </c>
      <c r="N14" s="236">
        <v>0</v>
      </c>
    </row>
    <row r="15" spans="1:14" s="240" customFormat="1" ht="15.75" x14ac:dyDescent="0.25">
      <c r="A15" s="241" t="s">
        <v>97</v>
      </c>
      <c r="B15" s="123" t="s">
        <v>98</v>
      </c>
      <c r="C15" s="242">
        <v>53</v>
      </c>
      <c r="D15" s="242">
        <v>1</v>
      </c>
      <c r="E15" s="242">
        <v>6</v>
      </c>
      <c r="F15" s="242">
        <v>1</v>
      </c>
      <c r="G15" s="242">
        <v>1593</v>
      </c>
      <c r="H15" s="242">
        <v>932</v>
      </c>
      <c r="I15" s="242">
        <v>1887</v>
      </c>
      <c r="J15" s="242">
        <v>402</v>
      </c>
      <c r="K15" s="243">
        <v>7</v>
      </c>
      <c r="L15" s="244">
        <v>0</v>
      </c>
      <c r="M15" s="242">
        <v>23</v>
      </c>
      <c r="N15" s="242">
        <v>0</v>
      </c>
    </row>
    <row r="16" spans="1:14" s="240" customFormat="1" ht="15.75" x14ac:dyDescent="0.25">
      <c r="A16" s="237" t="s">
        <v>99</v>
      </c>
      <c r="B16" s="126" t="s">
        <v>100</v>
      </c>
      <c r="C16" s="236">
        <v>18</v>
      </c>
      <c r="D16" s="237">
        <v>0</v>
      </c>
      <c r="E16" s="236">
        <v>3</v>
      </c>
      <c r="F16" s="236">
        <v>4</v>
      </c>
      <c r="G16" s="236">
        <v>968</v>
      </c>
      <c r="H16" s="236">
        <v>664</v>
      </c>
      <c r="I16" s="236">
        <v>565</v>
      </c>
      <c r="J16" s="236">
        <v>188</v>
      </c>
      <c r="K16" s="238">
        <v>9</v>
      </c>
      <c r="L16" s="239">
        <v>0</v>
      </c>
      <c r="M16" s="236">
        <v>15</v>
      </c>
      <c r="N16" s="236">
        <v>0</v>
      </c>
    </row>
    <row r="17" spans="1:15" s="240" customFormat="1" ht="15.75" x14ac:dyDescent="0.25">
      <c r="A17" s="241" t="s">
        <v>101</v>
      </c>
      <c r="B17" s="123" t="s">
        <v>102</v>
      </c>
      <c r="C17" s="242">
        <v>5</v>
      </c>
      <c r="D17" s="242">
        <v>2</v>
      </c>
      <c r="E17" s="242">
        <v>7</v>
      </c>
      <c r="F17" s="242">
        <v>1</v>
      </c>
      <c r="G17" s="242">
        <v>1305</v>
      </c>
      <c r="H17" s="242">
        <v>825</v>
      </c>
      <c r="I17" s="242">
        <v>1238</v>
      </c>
      <c r="J17" s="242">
        <v>322</v>
      </c>
      <c r="K17" s="243">
        <v>10</v>
      </c>
      <c r="L17" s="244">
        <v>0</v>
      </c>
      <c r="M17" s="242">
        <v>16</v>
      </c>
      <c r="N17" s="242">
        <v>3</v>
      </c>
    </row>
    <row r="18" spans="1:15" s="240" customFormat="1" ht="15.75" x14ac:dyDescent="0.25">
      <c r="A18" s="237" t="s">
        <v>103</v>
      </c>
      <c r="B18" s="126" t="s">
        <v>104</v>
      </c>
      <c r="C18" s="236">
        <v>22</v>
      </c>
      <c r="D18" s="237">
        <v>1</v>
      </c>
      <c r="E18" s="236">
        <v>5</v>
      </c>
      <c r="F18" s="236">
        <v>2</v>
      </c>
      <c r="G18" s="236">
        <v>1305</v>
      </c>
      <c r="H18" s="236">
        <v>886</v>
      </c>
      <c r="I18" s="236">
        <v>1258</v>
      </c>
      <c r="J18" s="236">
        <v>323</v>
      </c>
      <c r="K18" s="238">
        <v>4</v>
      </c>
      <c r="L18" s="239">
        <v>0</v>
      </c>
      <c r="M18" s="236">
        <v>27</v>
      </c>
      <c r="N18" s="236">
        <v>0</v>
      </c>
    </row>
    <row r="19" spans="1:15" s="240" customFormat="1" ht="15.75" x14ac:dyDescent="0.25">
      <c r="A19" s="241" t="s">
        <v>105</v>
      </c>
      <c r="B19" s="123" t="s">
        <v>106</v>
      </c>
      <c r="C19" s="242">
        <v>12</v>
      </c>
      <c r="D19" s="241">
        <v>0</v>
      </c>
      <c r="E19" s="242">
        <v>1</v>
      </c>
      <c r="F19" s="242">
        <v>3</v>
      </c>
      <c r="G19" s="242">
        <v>2252</v>
      </c>
      <c r="H19" s="242">
        <v>1363</v>
      </c>
      <c r="I19" s="242">
        <v>762</v>
      </c>
      <c r="J19" s="242">
        <v>185</v>
      </c>
      <c r="K19" s="243">
        <v>5</v>
      </c>
      <c r="L19" s="244">
        <v>1</v>
      </c>
      <c r="M19" s="242">
        <v>19</v>
      </c>
      <c r="N19" s="242">
        <v>0</v>
      </c>
    </row>
    <row r="20" spans="1:15" s="240" customFormat="1" ht="15.75" x14ac:dyDescent="0.25">
      <c r="A20" s="237" t="s">
        <v>107</v>
      </c>
      <c r="B20" s="126" t="s">
        <v>108</v>
      </c>
      <c r="C20" s="236">
        <v>30</v>
      </c>
      <c r="D20" s="236">
        <v>1</v>
      </c>
      <c r="E20" s="236">
        <v>7</v>
      </c>
      <c r="F20" s="236">
        <v>2</v>
      </c>
      <c r="G20" s="236">
        <v>2355</v>
      </c>
      <c r="H20" s="236">
        <v>1641</v>
      </c>
      <c r="I20" s="236">
        <v>1608</v>
      </c>
      <c r="J20" s="236">
        <v>1102</v>
      </c>
      <c r="K20" s="238">
        <v>12</v>
      </c>
      <c r="L20" s="239">
        <v>0</v>
      </c>
      <c r="M20" s="236">
        <v>11</v>
      </c>
      <c r="N20" s="236">
        <v>2</v>
      </c>
    </row>
    <row r="21" spans="1:15" s="240" customFormat="1" ht="15.75" x14ac:dyDescent="0.25">
      <c r="A21" s="241" t="s">
        <v>109</v>
      </c>
      <c r="B21" s="123" t="s">
        <v>110</v>
      </c>
      <c r="C21" s="242">
        <v>32</v>
      </c>
      <c r="D21" s="241">
        <v>0</v>
      </c>
      <c r="E21" s="242">
        <v>15</v>
      </c>
      <c r="F21" s="242">
        <v>2</v>
      </c>
      <c r="G21" s="242">
        <v>1892</v>
      </c>
      <c r="H21" s="242">
        <v>1025</v>
      </c>
      <c r="I21" s="242">
        <v>1542</v>
      </c>
      <c r="J21" s="242">
        <v>490</v>
      </c>
      <c r="K21" s="243">
        <v>4</v>
      </c>
      <c r="L21" s="244">
        <v>0</v>
      </c>
      <c r="M21" s="242">
        <v>13</v>
      </c>
      <c r="N21" s="242">
        <v>1</v>
      </c>
    </row>
    <row r="22" spans="1:15" s="240" customFormat="1" ht="15.75" x14ac:dyDescent="0.25">
      <c r="A22" s="458" t="s">
        <v>111</v>
      </c>
      <c r="B22" s="459"/>
      <c r="C22" s="245">
        <f t="shared" ref="C22:G22" si="0">SUM(C4:C21)</f>
        <v>447</v>
      </c>
      <c r="D22" s="245">
        <f>SUM(D4:D21)</f>
        <v>15</v>
      </c>
      <c r="E22" s="245">
        <f>SUM(E4:E21)</f>
        <v>114</v>
      </c>
      <c r="F22" s="245">
        <f>SUM(F4:F21)</f>
        <v>43</v>
      </c>
      <c r="G22" s="245">
        <f t="shared" si="0"/>
        <v>36423</v>
      </c>
      <c r="H22" s="245">
        <f>SUM(H4:H21)</f>
        <v>21985</v>
      </c>
      <c r="I22" s="245">
        <f>SUM(I4:I21)</f>
        <v>31275</v>
      </c>
      <c r="J22" s="245">
        <f>SUM(J4:J21)</f>
        <v>9389</v>
      </c>
      <c r="K22" s="246">
        <f t="shared" ref="K22" si="1">SUM(K4:K21)</f>
        <v>175</v>
      </c>
      <c r="L22" s="247">
        <f>SUM(L4:L21)</f>
        <v>2</v>
      </c>
      <c r="M22" s="245">
        <f>SUM(M4:M21)</f>
        <v>316</v>
      </c>
      <c r="N22" s="245">
        <f>SUM(N4:N21)</f>
        <v>15</v>
      </c>
    </row>
    <row r="23" spans="1:15" s="187" customFormat="1" ht="14.25" customHeight="1" x14ac:dyDescent="0.25"/>
    <row r="24" spans="1:15" x14ac:dyDescent="0.25"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</row>
  </sheetData>
  <mergeCells count="6">
    <mergeCell ref="A22:B22"/>
    <mergeCell ref="A1:N1"/>
    <mergeCell ref="A2:A3"/>
    <mergeCell ref="B2:B3"/>
    <mergeCell ref="C2:K2"/>
    <mergeCell ref="L2:N2"/>
  </mergeCells>
  <pageMargins left="0.25" right="0.25" top="0.75" bottom="0.75" header="0.3" footer="0.3"/>
  <pageSetup paperSize="9"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Normal="100" workbookViewId="0">
      <selection activeCell="Q14" sqref="Q14"/>
    </sheetView>
  </sheetViews>
  <sheetFormatPr defaultColWidth="9.140625" defaultRowHeight="18.75" x14ac:dyDescent="0.3"/>
  <cols>
    <col min="1" max="1" width="4.42578125" style="248" customWidth="1"/>
    <col min="2" max="2" width="26.7109375" style="248" customWidth="1"/>
    <col min="3" max="3" width="15.42578125" style="256" customWidth="1"/>
    <col min="4" max="4" width="11.7109375" style="256" customWidth="1"/>
    <col min="5" max="5" width="9.28515625" style="256" customWidth="1"/>
    <col min="6" max="6" width="9.7109375" style="256" customWidth="1"/>
    <col min="7" max="8" width="9" style="256" customWidth="1"/>
    <col min="9" max="9" width="10.7109375" style="248" customWidth="1"/>
    <col min="10" max="10" width="11.28515625" style="248" customWidth="1"/>
    <col min="11" max="11" width="9.42578125" style="248" customWidth="1"/>
    <col min="12" max="12" width="9.140625" style="248" bestFit="1" customWidth="1"/>
    <col min="13" max="14" width="9.7109375" style="248" customWidth="1"/>
    <col min="15" max="15" width="15.7109375" style="248" customWidth="1"/>
    <col min="16" max="16" width="14.28515625" style="248" customWidth="1"/>
    <col min="17" max="16384" width="9.140625" style="248"/>
  </cols>
  <sheetData>
    <row r="1" spans="1:15" ht="35.25" customHeight="1" x14ac:dyDescent="0.3">
      <c r="A1" s="462" t="s">
        <v>217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</row>
    <row r="2" spans="1:15" ht="19.5" customHeight="1" x14ac:dyDescent="0.3">
      <c r="A2" s="463" t="s">
        <v>32</v>
      </c>
      <c r="B2" s="463" t="s">
        <v>218</v>
      </c>
      <c r="C2" s="463" t="s">
        <v>219</v>
      </c>
      <c r="D2" s="464" t="s">
        <v>220</v>
      </c>
      <c r="E2" s="465"/>
      <c r="F2" s="465"/>
      <c r="G2" s="465"/>
      <c r="H2" s="465"/>
      <c r="I2" s="465"/>
      <c r="J2" s="465"/>
      <c r="K2" s="465"/>
      <c r="L2" s="465"/>
      <c r="M2" s="465"/>
      <c r="N2" s="249"/>
      <c r="O2" s="397" t="s">
        <v>221</v>
      </c>
    </row>
    <row r="3" spans="1:15" ht="35.25" customHeight="1" x14ac:dyDescent="0.3">
      <c r="A3" s="463"/>
      <c r="B3" s="463"/>
      <c r="C3" s="463"/>
      <c r="D3" s="250" t="s">
        <v>222</v>
      </c>
      <c r="E3" s="250" t="s">
        <v>223</v>
      </c>
      <c r="F3" s="250" t="s">
        <v>224</v>
      </c>
      <c r="G3" s="250" t="s">
        <v>225</v>
      </c>
      <c r="H3" s="250" t="s">
        <v>226</v>
      </c>
      <c r="I3" s="250" t="s">
        <v>227</v>
      </c>
      <c r="J3" s="250" t="s">
        <v>228</v>
      </c>
      <c r="K3" s="250" t="s">
        <v>229</v>
      </c>
      <c r="L3" s="250" t="s">
        <v>230</v>
      </c>
      <c r="M3" s="250" t="s">
        <v>231</v>
      </c>
      <c r="N3" s="250" t="s">
        <v>232</v>
      </c>
      <c r="O3" s="397"/>
    </row>
    <row r="4" spans="1:15" ht="22.5" customHeight="1" x14ac:dyDescent="0.3">
      <c r="A4" s="237">
        <v>1</v>
      </c>
      <c r="B4" s="126" t="s">
        <v>35</v>
      </c>
      <c r="C4" s="251">
        <f>SUM(D4:N4)</f>
        <v>723</v>
      </c>
      <c r="D4" s="252">
        <v>515</v>
      </c>
      <c r="E4" s="252">
        <v>141</v>
      </c>
      <c r="F4" s="252">
        <v>45</v>
      </c>
      <c r="G4" s="252">
        <v>16</v>
      </c>
      <c r="H4" s="252">
        <v>5</v>
      </c>
      <c r="I4" s="252">
        <v>1</v>
      </c>
      <c r="J4" s="252">
        <v>0</v>
      </c>
      <c r="K4" s="252">
        <v>0</v>
      </c>
      <c r="L4" s="252">
        <v>0</v>
      </c>
      <c r="M4" s="252">
        <v>0</v>
      </c>
      <c r="N4" s="252">
        <v>0</v>
      </c>
      <c r="O4" s="251">
        <v>2474</v>
      </c>
    </row>
    <row r="5" spans="1:15" ht="22.5" customHeight="1" x14ac:dyDescent="0.3">
      <c r="A5" s="241">
        <v>2</v>
      </c>
      <c r="B5" s="123" t="s">
        <v>36</v>
      </c>
      <c r="C5" s="253">
        <f t="shared" ref="C5:C21" si="0">SUM(D5:N5)</f>
        <v>905</v>
      </c>
      <c r="D5" s="254">
        <v>639</v>
      </c>
      <c r="E5" s="254">
        <v>189</v>
      </c>
      <c r="F5" s="254">
        <v>43</v>
      </c>
      <c r="G5" s="254">
        <v>16</v>
      </c>
      <c r="H5" s="254">
        <v>9</v>
      </c>
      <c r="I5" s="254">
        <v>6</v>
      </c>
      <c r="J5" s="254">
        <v>3</v>
      </c>
      <c r="K5" s="254">
        <v>0</v>
      </c>
      <c r="L5" s="254">
        <v>0</v>
      </c>
      <c r="M5" s="254">
        <v>0</v>
      </c>
      <c r="N5" s="254">
        <v>0</v>
      </c>
      <c r="O5" s="253">
        <v>3141</v>
      </c>
    </row>
    <row r="6" spans="1:15" ht="22.5" customHeight="1" x14ac:dyDescent="0.3">
      <c r="A6" s="237">
        <v>3</v>
      </c>
      <c r="B6" s="126" t="s">
        <v>37</v>
      </c>
      <c r="C6" s="251">
        <f t="shared" si="0"/>
        <v>1183</v>
      </c>
      <c r="D6" s="252">
        <v>886</v>
      </c>
      <c r="E6" s="252">
        <v>181</v>
      </c>
      <c r="F6" s="252">
        <v>69</v>
      </c>
      <c r="G6" s="252">
        <v>27</v>
      </c>
      <c r="H6" s="252">
        <v>13</v>
      </c>
      <c r="I6" s="252">
        <v>3</v>
      </c>
      <c r="J6" s="252">
        <v>4</v>
      </c>
      <c r="K6" s="252">
        <v>0</v>
      </c>
      <c r="L6" s="252">
        <v>0</v>
      </c>
      <c r="M6" s="252">
        <v>0</v>
      </c>
      <c r="N6" s="252">
        <v>0</v>
      </c>
      <c r="O6" s="251">
        <v>4056</v>
      </c>
    </row>
    <row r="7" spans="1:15" ht="22.5" customHeight="1" x14ac:dyDescent="0.3">
      <c r="A7" s="241">
        <v>4</v>
      </c>
      <c r="B7" s="123" t="s">
        <v>38</v>
      </c>
      <c r="C7" s="253">
        <f t="shared" si="0"/>
        <v>2406</v>
      </c>
      <c r="D7" s="254">
        <v>1950</v>
      </c>
      <c r="E7" s="254">
        <v>339</v>
      </c>
      <c r="F7" s="254">
        <v>82</v>
      </c>
      <c r="G7" s="254">
        <v>25</v>
      </c>
      <c r="H7" s="254">
        <v>3</v>
      </c>
      <c r="I7" s="254">
        <v>5</v>
      </c>
      <c r="J7" s="254">
        <v>2</v>
      </c>
      <c r="K7" s="254">
        <v>0</v>
      </c>
      <c r="L7" s="254">
        <v>0</v>
      </c>
      <c r="M7" s="254">
        <v>0</v>
      </c>
      <c r="N7" s="254">
        <v>0</v>
      </c>
      <c r="O7" s="253">
        <v>7921</v>
      </c>
    </row>
    <row r="8" spans="1:15" ht="22.5" customHeight="1" x14ac:dyDescent="0.3">
      <c r="A8" s="237">
        <v>5</v>
      </c>
      <c r="B8" s="126" t="s">
        <v>39</v>
      </c>
      <c r="C8" s="251">
        <f t="shared" si="0"/>
        <v>1715</v>
      </c>
      <c r="D8" s="252">
        <v>1378</v>
      </c>
      <c r="E8" s="252">
        <v>244</v>
      </c>
      <c r="F8" s="252">
        <v>61</v>
      </c>
      <c r="G8" s="252">
        <v>17</v>
      </c>
      <c r="H8" s="252">
        <v>10</v>
      </c>
      <c r="I8" s="252">
        <v>5</v>
      </c>
      <c r="J8" s="252">
        <v>0</v>
      </c>
      <c r="K8" s="252">
        <v>0</v>
      </c>
      <c r="L8" s="252">
        <v>0</v>
      </c>
      <c r="M8" s="252">
        <v>0</v>
      </c>
      <c r="N8" s="252">
        <v>0</v>
      </c>
      <c r="O8" s="251">
        <v>5643</v>
      </c>
    </row>
    <row r="9" spans="1:15" ht="22.5" customHeight="1" x14ac:dyDescent="0.3">
      <c r="A9" s="241">
        <v>6</v>
      </c>
      <c r="B9" s="123" t="s">
        <v>40</v>
      </c>
      <c r="C9" s="253">
        <f t="shared" si="0"/>
        <v>2515</v>
      </c>
      <c r="D9" s="254">
        <v>1874</v>
      </c>
      <c r="E9" s="254">
        <v>450</v>
      </c>
      <c r="F9" s="254">
        <v>98</v>
      </c>
      <c r="G9" s="254">
        <v>52</v>
      </c>
      <c r="H9" s="254">
        <v>21</v>
      </c>
      <c r="I9" s="254">
        <v>10</v>
      </c>
      <c r="J9" s="254">
        <v>7</v>
      </c>
      <c r="K9" s="254">
        <v>1</v>
      </c>
      <c r="L9" s="254">
        <v>2</v>
      </c>
      <c r="M9" s="254">
        <v>0</v>
      </c>
      <c r="N9" s="254">
        <v>0</v>
      </c>
      <c r="O9" s="253">
        <v>8570</v>
      </c>
    </row>
    <row r="10" spans="1:15" ht="22.5" customHeight="1" x14ac:dyDescent="0.3">
      <c r="A10" s="237">
        <v>7</v>
      </c>
      <c r="B10" s="126" t="s">
        <v>41</v>
      </c>
      <c r="C10" s="251">
        <f t="shared" si="0"/>
        <v>1140</v>
      </c>
      <c r="D10" s="252">
        <v>868</v>
      </c>
      <c r="E10" s="252">
        <v>193</v>
      </c>
      <c r="F10" s="252">
        <v>47</v>
      </c>
      <c r="G10" s="252">
        <v>23</v>
      </c>
      <c r="H10" s="252">
        <v>3</v>
      </c>
      <c r="I10" s="252">
        <v>5</v>
      </c>
      <c r="J10" s="252">
        <v>1</v>
      </c>
      <c r="K10" s="252">
        <v>0</v>
      </c>
      <c r="L10" s="252">
        <v>0</v>
      </c>
      <c r="M10" s="252">
        <v>0</v>
      </c>
      <c r="N10" s="252">
        <v>0</v>
      </c>
      <c r="O10" s="251">
        <v>3829</v>
      </c>
    </row>
    <row r="11" spans="1:15" ht="22.5" customHeight="1" x14ac:dyDescent="0.3">
      <c r="A11" s="241">
        <v>8</v>
      </c>
      <c r="B11" s="123" t="s">
        <v>42</v>
      </c>
      <c r="C11" s="253">
        <f t="shared" si="0"/>
        <v>758</v>
      </c>
      <c r="D11" s="254">
        <v>609</v>
      </c>
      <c r="E11" s="254">
        <v>111</v>
      </c>
      <c r="F11" s="254">
        <v>28</v>
      </c>
      <c r="G11" s="254">
        <v>6</v>
      </c>
      <c r="H11" s="254">
        <v>2</v>
      </c>
      <c r="I11" s="254">
        <v>2</v>
      </c>
      <c r="J11" s="254">
        <v>0</v>
      </c>
      <c r="K11" s="254">
        <v>0</v>
      </c>
      <c r="L11" s="254">
        <v>0</v>
      </c>
      <c r="M11" s="254">
        <v>0</v>
      </c>
      <c r="N11" s="254">
        <v>0</v>
      </c>
      <c r="O11" s="253">
        <v>2503</v>
      </c>
    </row>
    <row r="12" spans="1:15" ht="22.5" customHeight="1" x14ac:dyDescent="0.3">
      <c r="A12" s="237">
        <v>9</v>
      </c>
      <c r="B12" s="126" t="s">
        <v>43</v>
      </c>
      <c r="C12" s="251">
        <f t="shared" si="0"/>
        <v>1106</v>
      </c>
      <c r="D12" s="252">
        <v>847</v>
      </c>
      <c r="E12" s="252">
        <v>189</v>
      </c>
      <c r="F12" s="252">
        <v>45</v>
      </c>
      <c r="G12" s="252">
        <v>16</v>
      </c>
      <c r="H12" s="252">
        <v>7</v>
      </c>
      <c r="I12" s="252">
        <v>2</v>
      </c>
      <c r="J12" s="252">
        <v>0</v>
      </c>
      <c r="K12" s="252">
        <v>0</v>
      </c>
      <c r="L12" s="252">
        <v>0</v>
      </c>
      <c r="M12" s="252">
        <v>0</v>
      </c>
      <c r="N12" s="252">
        <v>0</v>
      </c>
      <c r="O12" s="251">
        <v>3687</v>
      </c>
    </row>
    <row r="13" spans="1:15" ht="22.5" customHeight="1" x14ac:dyDescent="0.3">
      <c r="A13" s="241">
        <v>10</v>
      </c>
      <c r="B13" s="123" t="s">
        <v>44</v>
      </c>
      <c r="C13" s="253">
        <f t="shared" si="0"/>
        <v>616</v>
      </c>
      <c r="D13" s="254">
        <v>473</v>
      </c>
      <c r="E13" s="254">
        <v>103</v>
      </c>
      <c r="F13" s="254">
        <v>28</v>
      </c>
      <c r="G13" s="254">
        <v>3</v>
      </c>
      <c r="H13" s="254">
        <v>3</v>
      </c>
      <c r="I13" s="254">
        <v>5</v>
      </c>
      <c r="J13" s="254">
        <v>0</v>
      </c>
      <c r="K13" s="254">
        <v>0</v>
      </c>
      <c r="L13" s="254">
        <v>1</v>
      </c>
      <c r="M13" s="254">
        <v>0</v>
      </c>
      <c r="N13" s="254">
        <v>0</v>
      </c>
      <c r="O13" s="253">
        <v>2060</v>
      </c>
    </row>
    <row r="14" spans="1:15" ht="22.5" customHeight="1" x14ac:dyDescent="0.3">
      <c r="A14" s="237">
        <v>11</v>
      </c>
      <c r="B14" s="126" t="s">
        <v>45</v>
      </c>
      <c r="C14" s="251">
        <f t="shared" si="0"/>
        <v>1146</v>
      </c>
      <c r="D14" s="252">
        <v>900</v>
      </c>
      <c r="E14" s="252">
        <v>174</v>
      </c>
      <c r="F14" s="252">
        <v>47</v>
      </c>
      <c r="G14" s="252">
        <v>18</v>
      </c>
      <c r="H14" s="252">
        <v>1</v>
      </c>
      <c r="I14" s="252">
        <v>5</v>
      </c>
      <c r="J14" s="252">
        <v>1</v>
      </c>
      <c r="K14" s="252">
        <v>0</v>
      </c>
      <c r="L14" s="252">
        <v>0</v>
      </c>
      <c r="M14" s="252">
        <v>0</v>
      </c>
      <c r="N14" s="252">
        <v>0</v>
      </c>
      <c r="O14" s="251">
        <v>3796</v>
      </c>
    </row>
    <row r="15" spans="1:15" ht="22.5" customHeight="1" x14ac:dyDescent="0.3">
      <c r="A15" s="241">
        <v>12</v>
      </c>
      <c r="B15" s="123" t="s">
        <v>46</v>
      </c>
      <c r="C15" s="253">
        <f t="shared" si="0"/>
        <v>880</v>
      </c>
      <c r="D15" s="254">
        <v>651</v>
      </c>
      <c r="E15" s="254">
        <v>142</v>
      </c>
      <c r="F15" s="254">
        <v>56</v>
      </c>
      <c r="G15" s="254">
        <v>17</v>
      </c>
      <c r="H15" s="254">
        <v>7</v>
      </c>
      <c r="I15" s="254">
        <v>7</v>
      </c>
      <c r="J15" s="254">
        <v>0</v>
      </c>
      <c r="K15" s="254">
        <v>0</v>
      </c>
      <c r="L15" s="254">
        <v>0</v>
      </c>
      <c r="M15" s="254">
        <v>0</v>
      </c>
      <c r="N15" s="254">
        <v>0</v>
      </c>
      <c r="O15" s="253">
        <v>3019</v>
      </c>
    </row>
    <row r="16" spans="1:15" ht="22.5" customHeight="1" x14ac:dyDescent="0.3">
      <c r="A16" s="237">
        <v>13</v>
      </c>
      <c r="B16" s="126" t="s">
        <v>47</v>
      </c>
      <c r="C16" s="251">
        <f t="shared" si="0"/>
        <v>602</v>
      </c>
      <c r="D16" s="252">
        <v>442</v>
      </c>
      <c r="E16" s="252">
        <v>110</v>
      </c>
      <c r="F16" s="252">
        <v>33</v>
      </c>
      <c r="G16" s="252">
        <v>9</v>
      </c>
      <c r="H16" s="252">
        <v>6</v>
      </c>
      <c r="I16" s="252">
        <v>1</v>
      </c>
      <c r="J16" s="252">
        <v>1</v>
      </c>
      <c r="K16" s="252">
        <v>0</v>
      </c>
      <c r="L16" s="252">
        <v>0</v>
      </c>
      <c r="M16" s="252">
        <v>0</v>
      </c>
      <c r="N16" s="252">
        <v>0</v>
      </c>
      <c r="O16" s="251">
        <v>2058</v>
      </c>
    </row>
    <row r="17" spans="1:15" ht="22.5" customHeight="1" x14ac:dyDescent="0.3">
      <c r="A17" s="241">
        <v>14</v>
      </c>
      <c r="B17" s="123" t="s">
        <v>48</v>
      </c>
      <c r="C17" s="253">
        <f t="shared" si="0"/>
        <v>890</v>
      </c>
      <c r="D17" s="254">
        <v>672</v>
      </c>
      <c r="E17" s="254">
        <v>145</v>
      </c>
      <c r="F17" s="254">
        <v>49</v>
      </c>
      <c r="G17" s="254">
        <v>16</v>
      </c>
      <c r="H17" s="254">
        <v>5</v>
      </c>
      <c r="I17" s="254">
        <v>2</v>
      </c>
      <c r="J17" s="254">
        <v>1</v>
      </c>
      <c r="K17" s="254">
        <v>0</v>
      </c>
      <c r="L17" s="254">
        <v>0</v>
      </c>
      <c r="M17" s="254">
        <v>0</v>
      </c>
      <c r="N17" s="254">
        <v>0</v>
      </c>
      <c r="O17" s="253">
        <v>3009</v>
      </c>
    </row>
    <row r="18" spans="1:15" ht="22.5" customHeight="1" x14ac:dyDescent="0.3">
      <c r="A18" s="237">
        <v>15</v>
      </c>
      <c r="B18" s="126" t="s">
        <v>49</v>
      </c>
      <c r="C18" s="251">
        <f t="shared" si="0"/>
        <v>893</v>
      </c>
      <c r="D18" s="252">
        <v>647</v>
      </c>
      <c r="E18" s="252">
        <v>165</v>
      </c>
      <c r="F18" s="252">
        <v>52</v>
      </c>
      <c r="G18" s="252">
        <v>19</v>
      </c>
      <c r="H18" s="252">
        <v>7</v>
      </c>
      <c r="I18" s="252">
        <v>1</v>
      </c>
      <c r="J18" s="252">
        <v>1</v>
      </c>
      <c r="K18" s="252">
        <v>0</v>
      </c>
      <c r="L18" s="252">
        <v>1</v>
      </c>
      <c r="M18" s="252">
        <v>0</v>
      </c>
      <c r="N18" s="252">
        <v>0</v>
      </c>
      <c r="O18" s="251">
        <v>3068</v>
      </c>
    </row>
    <row r="19" spans="1:15" ht="22.5" customHeight="1" x14ac:dyDescent="0.3">
      <c r="A19" s="241">
        <v>16</v>
      </c>
      <c r="B19" s="123" t="s">
        <v>50</v>
      </c>
      <c r="C19" s="253">
        <f t="shared" si="0"/>
        <v>712</v>
      </c>
      <c r="D19" s="254">
        <v>537</v>
      </c>
      <c r="E19" s="254">
        <v>122</v>
      </c>
      <c r="F19" s="254">
        <v>36</v>
      </c>
      <c r="G19" s="254">
        <v>13</v>
      </c>
      <c r="H19" s="254">
        <v>3</v>
      </c>
      <c r="I19" s="254">
        <v>0</v>
      </c>
      <c r="J19" s="254">
        <v>0</v>
      </c>
      <c r="K19" s="254">
        <v>0</v>
      </c>
      <c r="L19" s="254">
        <v>0</v>
      </c>
      <c r="M19" s="254">
        <v>0</v>
      </c>
      <c r="N19" s="254">
        <v>1</v>
      </c>
      <c r="O19" s="253">
        <v>2381</v>
      </c>
    </row>
    <row r="20" spans="1:15" ht="22.5" customHeight="1" x14ac:dyDescent="0.3">
      <c r="A20" s="237">
        <v>17</v>
      </c>
      <c r="B20" s="126" t="s">
        <v>51</v>
      </c>
      <c r="C20" s="251">
        <f t="shared" si="0"/>
        <v>683</v>
      </c>
      <c r="D20" s="252">
        <v>536</v>
      </c>
      <c r="E20" s="252">
        <v>105</v>
      </c>
      <c r="F20" s="252">
        <v>28</v>
      </c>
      <c r="G20" s="252">
        <v>9</v>
      </c>
      <c r="H20" s="252">
        <v>4</v>
      </c>
      <c r="I20" s="252">
        <v>1</v>
      </c>
      <c r="J20" s="252">
        <v>0</v>
      </c>
      <c r="K20" s="252">
        <v>0</v>
      </c>
      <c r="L20" s="252">
        <v>0</v>
      </c>
      <c r="M20" s="252">
        <v>0</v>
      </c>
      <c r="N20" s="252">
        <v>0</v>
      </c>
      <c r="O20" s="251">
        <v>2258</v>
      </c>
    </row>
    <row r="21" spans="1:15" ht="22.5" customHeight="1" x14ac:dyDescent="0.3">
      <c r="A21" s="241">
        <v>18</v>
      </c>
      <c r="B21" s="123" t="s">
        <v>52</v>
      </c>
      <c r="C21" s="253">
        <f t="shared" si="0"/>
        <v>1310</v>
      </c>
      <c r="D21" s="254">
        <v>966</v>
      </c>
      <c r="E21" s="254">
        <v>237</v>
      </c>
      <c r="F21" s="254">
        <v>67</v>
      </c>
      <c r="G21" s="254">
        <v>21</v>
      </c>
      <c r="H21" s="254">
        <v>13</v>
      </c>
      <c r="I21" s="254">
        <v>4</v>
      </c>
      <c r="J21" s="254">
        <v>1</v>
      </c>
      <c r="K21" s="254">
        <v>0</v>
      </c>
      <c r="L21" s="254">
        <v>1</v>
      </c>
      <c r="M21" s="254">
        <v>0</v>
      </c>
      <c r="N21" s="254">
        <v>0</v>
      </c>
      <c r="O21" s="253">
        <v>4475</v>
      </c>
    </row>
    <row r="22" spans="1:15" ht="30.75" customHeight="1" x14ac:dyDescent="0.3">
      <c r="A22" s="460" t="s">
        <v>53</v>
      </c>
      <c r="B22" s="461"/>
      <c r="C22" s="251">
        <f>SUM(C4:C21)</f>
        <v>20183</v>
      </c>
      <c r="D22" s="251">
        <f t="shared" ref="D22:M22" si="1">SUM(D4:D21)</f>
        <v>15390</v>
      </c>
      <c r="E22" s="251">
        <f t="shared" si="1"/>
        <v>3340</v>
      </c>
      <c r="F22" s="251">
        <f t="shared" si="1"/>
        <v>914</v>
      </c>
      <c r="G22" s="251">
        <f t="shared" si="1"/>
        <v>323</v>
      </c>
      <c r="H22" s="251">
        <f t="shared" si="1"/>
        <v>122</v>
      </c>
      <c r="I22" s="251">
        <f t="shared" si="1"/>
        <v>65</v>
      </c>
      <c r="J22" s="251">
        <f t="shared" si="1"/>
        <v>22</v>
      </c>
      <c r="K22" s="251">
        <f t="shared" si="1"/>
        <v>1</v>
      </c>
      <c r="L22" s="251">
        <f t="shared" si="1"/>
        <v>5</v>
      </c>
      <c r="M22" s="251">
        <f t="shared" si="1"/>
        <v>0</v>
      </c>
      <c r="N22" s="251">
        <f>SUM(N4:N21)</f>
        <v>1</v>
      </c>
      <c r="O22" s="255">
        <v>67964</v>
      </c>
    </row>
    <row r="23" spans="1:15" x14ac:dyDescent="0.3">
      <c r="I23" s="256"/>
      <c r="J23" s="256"/>
      <c r="K23" s="256"/>
      <c r="L23" s="256"/>
      <c r="M23" s="256"/>
      <c r="N23" s="256"/>
      <c r="O23" s="257"/>
    </row>
  </sheetData>
  <mergeCells count="7">
    <mergeCell ref="A22:B22"/>
    <mergeCell ref="A1:O1"/>
    <mergeCell ref="A2:A3"/>
    <mergeCell ref="B2:B3"/>
    <mergeCell ref="C2:C3"/>
    <mergeCell ref="D2:M2"/>
    <mergeCell ref="O2:O3"/>
  </mergeCells>
  <hyperlinks>
    <hyperlink ref="C4" r:id="rId1" display="Открыть картотеку"/>
    <hyperlink ref="N7" r:id="rId2" display="Открыть картотеку"/>
    <hyperlink ref="L18" r:id="rId3" display="Открыть картотеку"/>
    <hyperlink ref="L17" r:id="rId4" display="Открыть картотеку"/>
    <hyperlink ref="L15" r:id="rId5" display="Открыть картотеку"/>
    <hyperlink ref="L11" r:id="rId6" display="Открыть картотеку"/>
    <hyperlink ref="L9" r:id="rId7" display="Открыть картотеку"/>
    <hyperlink ref="L6" r:id="rId8" display="Открыть картотеку"/>
    <hyperlink ref="L5" r:id="rId9" display="Открыть картотеку"/>
    <hyperlink ref="M18" r:id="rId10" display="Открыть картотеку"/>
    <hyperlink ref="M17" r:id="rId11" display="Открыть картотеку"/>
    <hyperlink ref="M9" r:id="rId12" display="Открыть картотеку"/>
    <hyperlink ref="M7" r:id="rId13" display="Открыть картотеку"/>
    <hyperlink ref="K5" r:id="rId14" display="Открыть картотеку"/>
    <hyperlink ref="K6" r:id="rId15" display="Открыть картотеку"/>
    <hyperlink ref="K9" r:id="rId16" display="Открыть картотеку"/>
    <hyperlink ref="K11" r:id="rId17" display="Открыть картотеку"/>
    <hyperlink ref="K15" r:id="rId18" display="Открыть картотеку"/>
    <hyperlink ref="K17" r:id="rId19" display="Открыть картотеку"/>
    <hyperlink ref="K18" r:id="rId20" display="Открыть картотеку"/>
    <hyperlink ref="D4" r:id="rId21" display="Открыть картотеку"/>
    <hyperlink ref="E4" r:id="rId22" display="Открыть картотеку"/>
    <hyperlink ref="F4" r:id="rId23" display="Открыть картотеку"/>
    <hyperlink ref="D5" r:id="rId24" display="Открыть картотеку"/>
    <hyperlink ref="E5" r:id="rId25" display="Открыть картотеку"/>
    <hyperlink ref="F5" r:id="rId26" display="Открыть картотеку"/>
    <hyperlink ref="D6" r:id="rId27" display="Открыть картотеку"/>
    <hyperlink ref="E6" r:id="rId28" display="Открыть картотеку"/>
    <hyperlink ref="F6" r:id="rId29" display="Открыть картотеку"/>
    <hyperlink ref="D7" r:id="rId30" display="Открыть картотеку"/>
    <hyperlink ref="E7" r:id="rId31" display="Открыть картотеку"/>
    <hyperlink ref="F7" r:id="rId32" display="Открыть картотеку"/>
    <hyperlink ref="D8" r:id="rId33" display="Открыть картотеку"/>
    <hyperlink ref="E8" r:id="rId34" display="Открыть картотеку"/>
    <hyperlink ref="F8" r:id="rId35" display="Открыть картотеку"/>
    <hyperlink ref="D9" r:id="rId36" display="Открыть картотеку"/>
    <hyperlink ref="E9" r:id="rId37" display="Открыть картотеку"/>
    <hyperlink ref="F9" r:id="rId38" display="Открыть картотеку"/>
    <hyperlink ref="D10" r:id="rId39" display="Открыть картотеку"/>
    <hyperlink ref="E10" r:id="rId40" display="Открыть картотеку"/>
    <hyperlink ref="F10" r:id="rId41" display="Открыть картотеку"/>
    <hyperlink ref="D11" r:id="rId42" display="Открыть картотеку"/>
    <hyperlink ref="E11" r:id="rId43" display="Открыть картотеку"/>
    <hyperlink ref="F11" r:id="rId44" display="Открыть картотеку"/>
    <hyperlink ref="D12" r:id="rId45" display="Открыть картотеку"/>
    <hyperlink ref="E12" r:id="rId46" display="Открыть картотеку"/>
    <hyperlink ref="F12" r:id="rId47" display="Открыть картотеку"/>
    <hyperlink ref="D13" r:id="rId48" display="Открыть картотеку"/>
    <hyperlink ref="E13" r:id="rId49" display="Открыть картотеку"/>
    <hyperlink ref="F13" r:id="rId50" display="Открыть картотеку"/>
    <hyperlink ref="D14" r:id="rId51" display="Открыть картотеку"/>
    <hyperlink ref="E14" r:id="rId52" display="Открыть картотеку"/>
    <hyperlink ref="F14" r:id="rId53" display="Открыть картотеку"/>
    <hyperlink ref="D15" r:id="rId54" display="Открыть картотеку"/>
    <hyperlink ref="E15" r:id="rId55" display="Открыть картотеку"/>
    <hyperlink ref="F15" r:id="rId56" display="Открыть картотеку"/>
    <hyperlink ref="D16" r:id="rId57" display="Открыть картотеку"/>
    <hyperlink ref="E16" r:id="rId58" display="Открыть картотеку"/>
    <hyperlink ref="F16" r:id="rId59" display="Открыть картотеку"/>
    <hyperlink ref="D17" r:id="rId60" display="Открыть картотеку"/>
    <hyperlink ref="E17" r:id="rId61" display="Открыть картотеку"/>
    <hyperlink ref="F17" r:id="rId62" display="Открыть картотеку"/>
    <hyperlink ref="D18" r:id="rId63" display="Открыть картотеку"/>
    <hyperlink ref="E18" r:id="rId64" display="Открыть картотеку"/>
    <hyperlink ref="F18" r:id="rId65" display="Открыть картотеку"/>
    <hyperlink ref="D19" r:id="rId66" display="Открыть картотеку"/>
    <hyperlink ref="E19" r:id="rId67" display="Открыть картотеку"/>
    <hyperlink ref="F19" r:id="rId68" display="Открыть картотеку"/>
    <hyperlink ref="D20" r:id="rId69" display="Открыть картотеку"/>
    <hyperlink ref="E20" r:id="rId70" display="Открыть картотеку"/>
    <hyperlink ref="F20" r:id="rId71" display="Открыть картотеку"/>
    <hyperlink ref="D21" r:id="rId72" display="Открыть картотеку"/>
    <hyperlink ref="E21" r:id="rId73" display="Открыть картотеку"/>
    <hyperlink ref="F21" r:id="rId74" display="Открыть картотеку"/>
    <hyperlink ref="G4" r:id="rId75" display="Открыть картотеку"/>
    <hyperlink ref="G5" r:id="rId76" display="Открыть картотеку"/>
    <hyperlink ref="G6" r:id="rId77" display="Открыть картотеку"/>
    <hyperlink ref="G7" r:id="rId78" display="Открыть картотеку"/>
    <hyperlink ref="G8" r:id="rId79" display="Открыть картотеку"/>
    <hyperlink ref="G9" r:id="rId80" display="Открыть картотеку"/>
    <hyperlink ref="G10" r:id="rId81" display="Открыть картотеку"/>
    <hyperlink ref="G11" r:id="rId82" display="Открыть картотеку"/>
    <hyperlink ref="G12" r:id="rId83" display="Открыть картотеку"/>
    <hyperlink ref="G13" r:id="rId84" display="Открыть картотеку"/>
    <hyperlink ref="G14" r:id="rId85" display="Открыть картотеку"/>
    <hyperlink ref="G15" r:id="rId86" display="Открыть картотеку"/>
    <hyperlink ref="G16" r:id="rId87" display="Открыть картотеку"/>
    <hyperlink ref="G17" r:id="rId88" display="Открыть картотеку"/>
    <hyperlink ref="G18" r:id="rId89" display="Открыть картотеку"/>
    <hyperlink ref="G19" r:id="rId90" display="Открыть картотеку"/>
    <hyperlink ref="G20" r:id="rId91" display="Открыть картотеку"/>
    <hyperlink ref="G21" r:id="rId92" display="Открыть картотеку"/>
    <hyperlink ref="H4" r:id="rId93" display="Открыть картотеку"/>
    <hyperlink ref="I4" r:id="rId94" display="Открыть картотеку"/>
    <hyperlink ref="H5" r:id="rId95" display="Открыть картотеку"/>
    <hyperlink ref="I5" r:id="rId96" display="Открыть картотеку"/>
    <hyperlink ref="H6" r:id="rId97" display="Открыть картотеку"/>
    <hyperlink ref="I6" r:id="rId98" display="Открыть картотеку"/>
    <hyperlink ref="H7" r:id="rId99" display="Открыть картотеку"/>
    <hyperlink ref="I7" r:id="rId100" display="Открыть картотеку"/>
    <hyperlink ref="H8" r:id="rId101" display="Открыть картотеку"/>
    <hyperlink ref="I8" r:id="rId102" display="Открыть картотеку"/>
    <hyperlink ref="H9" r:id="rId103" display="Открыть картотеку"/>
    <hyperlink ref="I9" r:id="rId104" display="Открыть картотеку"/>
    <hyperlink ref="H10" r:id="rId105" display="Открыть картотеку"/>
    <hyperlink ref="I10" r:id="rId106" display="Открыть картотеку"/>
    <hyperlink ref="H11" r:id="rId107" display="Открыть картотеку"/>
    <hyperlink ref="I11" r:id="rId108" display="Открыть картотеку"/>
    <hyperlink ref="H12" r:id="rId109" display="Открыть картотеку"/>
    <hyperlink ref="I12" r:id="rId110" display="Открыть картотеку"/>
    <hyperlink ref="H13" r:id="rId111" display="Открыть картотеку"/>
    <hyperlink ref="I13" r:id="rId112" display="Открыть картотеку"/>
    <hyperlink ref="I14" r:id="rId113" display="Открыть картотеку"/>
    <hyperlink ref="H15" r:id="rId114" display="Открыть картотеку"/>
    <hyperlink ref="I15" r:id="rId115" display="Открыть картотеку"/>
    <hyperlink ref="H16" r:id="rId116" display="Открыть картотеку"/>
    <hyperlink ref="I16" r:id="rId117" display="Открыть картотеку"/>
    <hyperlink ref="H17" r:id="rId118" display="Открыть картотеку"/>
    <hyperlink ref="I17" r:id="rId119" display="Открыть картотеку"/>
    <hyperlink ref="H18" r:id="rId120" display="Открыть картотеку"/>
    <hyperlink ref="I18" r:id="rId121" display="Открыть картотеку"/>
    <hyperlink ref="H19" r:id="rId122" display="Открыть картотеку"/>
    <hyperlink ref="H20" r:id="rId123" display="Открыть картотеку"/>
    <hyperlink ref="I20" r:id="rId124" display="Открыть картотеку"/>
    <hyperlink ref="H21" r:id="rId125" display="Открыть картотеку"/>
    <hyperlink ref="I21" r:id="rId126" display="Открыть картотеку"/>
    <hyperlink ref="J5" r:id="rId127" display="Открыть картотеку"/>
    <hyperlink ref="J6" r:id="rId128" display="Открыть картотеку"/>
    <hyperlink ref="J7" r:id="rId129" display="Открыть картотеку"/>
    <hyperlink ref="J9" r:id="rId130" display="Открыть картотеку"/>
    <hyperlink ref="J10" r:id="rId131" display="Открыть картотеку"/>
    <hyperlink ref="J11" r:id="rId132" display="Открыть картотеку"/>
    <hyperlink ref="J14" r:id="rId133" display="Открыть картотеку"/>
    <hyperlink ref="J16" r:id="rId134" display="Открыть картотеку"/>
    <hyperlink ref="J17" r:id="rId135" display="Открыть картотеку"/>
    <hyperlink ref="J18" r:id="rId136" display="Открыть картотеку"/>
    <hyperlink ref="J21" r:id="rId137" display="Открыть картотеку"/>
    <hyperlink ref="C5:C21" r:id="rId138" display="Открыть картотеку"/>
  </hyperlink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13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R15" sqref="R15"/>
    </sheetView>
  </sheetViews>
  <sheetFormatPr defaultRowHeight="15.75" x14ac:dyDescent="0.25"/>
  <cols>
    <col min="1" max="1" width="5.42578125" style="277" customWidth="1"/>
    <col min="2" max="2" width="21.140625" style="44" customWidth="1"/>
    <col min="3" max="3" width="14.140625" style="277" customWidth="1"/>
    <col min="4" max="4" width="15.5703125" style="277" customWidth="1"/>
    <col min="5" max="5" width="13.42578125" style="277" customWidth="1"/>
    <col min="6" max="6" width="19.7109375" style="277" customWidth="1"/>
    <col min="7" max="7" width="23" style="44" customWidth="1"/>
    <col min="8" max="8" width="17" style="44" customWidth="1"/>
    <col min="9" max="11" width="14.5703125" style="44" customWidth="1"/>
    <col min="12" max="12" width="17.42578125" style="44" customWidth="1"/>
    <col min="13" max="13" width="24" style="44" bestFit="1" customWidth="1"/>
    <col min="14" max="14" width="15.85546875" style="44" customWidth="1"/>
    <col min="15" max="15" width="8.42578125" style="44" customWidth="1"/>
    <col min="16" max="16384" width="9.140625" style="44"/>
  </cols>
  <sheetData>
    <row r="1" spans="1:16" ht="48" customHeight="1" x14ac:dyDescent="0.25">
      <c r="A1" s="415" t="s">
        <v>233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6" ht="25.5" customHeight="1" x14ac:dyDescent="0.25">
      <c r="A2" s="426" t="s">
        <v>155</v>
      </c>
      <c r="B2" s="426" t="s">
        <v>33</v>
      </c>
      <c r="C2" s="350" t="s">
        <v>234</v>
      </c>
      <c r="D2" s="351"/>
      <c r="E2" s="351"/>
      <c r="F2" s="351"/>
      <c r="G2" s="351"/>
      <c r="H2" s="351"/>
      <c r="I2" s="466" t="s">
        <v>235</v>
      </c>
      <c r="J2" s="426"/>
      <c r="K2" s="426"/>
      <c r="L2" s="426"/>
      <c r="M2" s="426"/>
      <c r="N2" s="426"/>
    </row>
    <row r="3" spans="1:16" ht="87" customHeight="1" thickBot="1" x14ac:dyDescent="0.3">
      <c r="A3" s="427"/>
      <c r="B3" s="427"/>
      <c r="C3" s="29" t="s">
        <v>236</v>
      </c>
      <c r="D3" s="29" t="s">
        <v>237</v>
      </c>
      <c r="E3" s="29" t="s">
        <v>238</v>
      </c>
      <c r="F3" s="29" t="s">
        <v>239</v>
      </c>
      <c r="G3" s="29" t="s">
        <v>240</v>
      </c>
      <c r="H3" s="258" t="s">
        <v>241</v>
      </c>
      <c r="I3" s="259" t="s">
        <v>236</v>
      </c>
      <c r="J3" s="29" t="s">
        <v>237</v>
      </c>
      <c r="K3" s="29" t="s">
        <v>238</v>
      </c>
      <c r="L3" s="29" t="s">
        <v>239</v>
      </c>
      <c r="M3" s="29" t="s">
        <v>240</v>
      </c>
      <c r="N3" s="29" t="s">
        <v>241</v>
      </c>
    </row>
    <row r="4" spans="1:16" ht="27.75" customHeight="1" thickTop="1" x14ac:dyDescent="0.25">
      <c r="A4" s="173">
        <v>1</v>
      </c>
      <c r="B4" s="12" t="s">
        <v>35</v>
      </c>
      <c r="C4" s="260">
        <v>0</v>
      </c>
      <c r="D4" s="260">
        <v>39</v>
      </c>
      <c r="E4" s="260">
        <v>3117</v>
      </c>
      <c r="F4" s="261">
        <f>SUM(C4:E4)</f>
        <v>3156</v>
      </c>
      <c r="G4" s="262">
        <v>2590</v>
      </c>
      <c r="H4" s="263">
        <v>114</v>
      </c>
      <c r="I4" s="264">
        <v>0</v>
      </c>
      <c r="J4" s="260">
        <v>39</v>
      </c>
      <c r="K4" s="260">
        <v>3145</v>
      </c>
      <c r="L4" s="261">
        <f>SUM(I4:K4)</f>
        <v>3184</v>
      </c>
      <c r="M4" s="262">
        <v>2597</v>
      </c>
      <c r="N4" s="262">
        <v>116</v>
      </c>
    </row>
    <row r="5" spans="1:16" ht="27.75" customHeight="1" x14ac:dyDescent="0.25">
      <c r="A5" s="39">
        <v>2</v>
      </c>
      <c r="B5" s="15" t="s">
        <v>36</v>
      </c>
      <c r="C5" s="41">
        <v>0</v>
      </c>
      <c r="D5" s="41">
        <v>21</v>
      </c>
      <c r="E5" s="41">
        <v>1763</v>
      </c>
      <c r="F5" s="265">
        <f t="shared" ref="F5:F21" si="0">SUM(C5:E5)</f>
        <v>1784</v>
      </c>
      <c r="G5" s="266">
        <v>1066</v>
      </c>
      <c r="H5" s="267">
        <v>100</v>
      </c>
      <c r="I5" s="268">
        <v>0</v>
      </c>
      <c r="J5" s="41">
        <v>21</v>
      </c>
      <c r="K5" s="41">
        <v>1772</v>
      </c>
      <c r="L5" s="265">
        <f t="shared" ref="L5:L11" si="1">SUM(I5:K5)</f>
        <v>1793</v>
      </c>
      <c r="M5" s="266">
        <v>1070</v>
      </c>
      <c r="N5" s="266">
        <v>102</v>
      </c>
      <c r="O5" s="269"/>
      <c r="P5" s="270"/>
    </row>
    <row r="6" spans="1:16" ht="27.75" customHeight="1" x14ac:dyDescent="0.25">
      <c r="A6" s="34">
        <v>3</v>
      </c>
      <c r="B6" s="18" t="s">
        <v>37</v>
      </c>
      <c r="C6" s="37">
        <v>3</v>
      </c>
      <c r="D6" s="37">
        <v>26</v>
      </c>
      <c r="E6" s="37">
        <v>4411</v>
      </c>
      <c r="F6" s="261">
        <f t="shared" si="0"/>
        <v>4440</v>
      </c>
      <c r="G6" s="271">
        <v>3037</v>
      </c>
      <c r="H6" s="272">
        <v>184</v>
      </c>
      <c r="I6" s="273">
        <v>3</v>
      </c>
      <c r="J6" s="37">
        <v>27</v>
      </c>
      <c r="K6" s="37">
        <v>4441</v>
      </c>
      <c r="L6" s="261">
        <f t="shared" si="1"/>
        <v>4471</v>
      </c>
      <c r="M6" s="271">
        <v>3052</v>
      </c>
      <c r="N6" s="271">
        <v>186</v>
      </c>
      <c r="O6" s="269"/>
      <c r="P6" s="270"/>
    </row>
    <row r="7" spans="1:16" ht="27.75" customHeight="1" x14ac:dyDescent="0.25">
      <c r="A7" s="39">
        <v>4</v>
      </c>
      <c r="B7" s="15" t="s">
        <v>38</v>
      </c>
      <c r="C7" s="41">
        <v>5</v>
      </c>
      <c r="D7" s="41">
        <v>286</v>
      </c>
      <c r="E7" s="41">
        <v>14053</v>
      </c>
      <c r="F7" s="265">
        <f t="shared" si="0"/>
        <v>14344</v>
      </c>
      <c r="G7" s="266">
        <v>4397</v>
      </c>
      <c r="H7" s="267">
        <v>446</v>
      </c>
      <c r="I7" s="268">
        <v>5</v>
      </c>
      <c r="J7" s="41">
        <v>286</v>
      </c>
      <c r="K7" s="41">
        <v>14101</v>
      </c>
      <c r="L7" s="265">
        <f t="shared" si="1"/>
        <v>14392</v>
      </c>
      <c r="M7" s="266">
        <v>4415</v>
      </c>
      <c r="N7" s="266">
        <v>449</v>
      </c>
      <c r="O7" s="269"/>
      <c r="P7" s="270"/>
    </row>
    <row r="8" spans="1:16" ht="27.75" customHeight="1" x14ac:dyDescent="0.25">
      <c r="A8" s="34">
        <v>5</v>
      </c>
      <c r="B8" s="18" t="s">
        <v>39</v>
      </c>
      <c r="C8" s="37">
        <v>2</v>
      </c>
      <c r="D8" s="37">
        <v>82</v>
      </c>
      <c r="E8" s="37">
        <v>7442</v>
      </c>
      <c r="F8" s="261">
        <f t="shared" si="0"/>
        <v>7526</v>
      </c>
      <c r="G8" s="271">
        <v>5872</v>
      </c>
      <c r="H8" s="272">
        <v>309</v>
      </c>
      <c r="I8" s="273">
        <v>2</v>
      </c>
      <c r="J8" s="37">
        <v>82</v>
      </c>
      <c r="K8" s="37">
        <v>7471</v>
      </c>
      <c r="L8" s="261">
        <f t="shared" si="1"/>
        <v>7555</v>
      </c>
      <c r="M8" s="271">
        <v>5884</v>
      </c>
      <c r="N8" s="271">
        <v>309</v>
      </c>
      <c r="O8" s="269"/>
      <c r="P8" s="270"/>
    </row>
    <row r="9" spans="1:16" ht="27.75" customHeight="1" x14ac:dyDescent="0.25">
      <c r="A9" s="39">
        <v>6</v>
      </c>
      <c r="B9" s="15" t="s">
        <v>40</v>
      </c>
      <c r="C9" s="41">
        <v>4</v>
      </c>
      <c r="D9" s="41">
        <v>118</v>
      </c>
      <c r="E9" s="41">
        <v>11041</v>
      </c>
      <c r="F9" s="265">
        <f t="shared" si="0"/>
        <v>11163</v>
      </c>
      <c r="G9" s="266">
        <v>6078</v>
      </c>
      <c r="H9" s="267">
        <v>477</v>
      </c>
      <c r="I9" s="268">
        <v>4</v>
      </c>
      <c r="J9" s="41">
        <v>120</v>
      </c>
      <c r="K9" s="41">
        <v>11102</v>
      </c>
      <c r="L9" s="265">
        <f>SUM(I9:K9)</f>
        <v>11226</v>
      </c>
      <c r="M9" s="266">
        <v>6104</v>
      </c>
      <c r="N9" s="266">
        <v>485</v>
      </c>
      <c r="O9" s="269"/>
      <c r="P9" s="270"/>
    </row>
    <row r="10" spans="1:16" ht="27.75" customHeight="1" x14ac:dyDescent="0.25">
      <c r="A10" s="34">
        <v>7</v>
      </c>
      <c r="B10" s="18" t="s">
        <v>41</v>
      </c>
      <c r="C10" s="37">
        <v>1</v>
      </c>
      <c r="D10" s="37">
        <v>68</v>
      </c>
      <c r="E10" s="37">
        <v>3683</v>
      </c>
      <c r="F10" s="261">
        <f t="shared" si="0"/>
        <v>3752</v>
      </c>
      <c r="G10" s="271">
        <v>3194</v>
      </c>
      <c r="H10" s="272">
        <v>235</v>
      </c>
      <c r="I10" s="273">
        <v>1</v>
      </c>
      <c r="J10" s="37">
        <v>68</v>
      </c>
      <c r="K10" s="37">
        <v>3695</v>
      </c>
      <c r="L10" s="261">
        <f t="shared" si="1"/>
        <v>3764</v>
      </c>
      <c r="M10" s="271">
        <v>3202</v>
      </c>
      <c r="N10" s="271">
        <v>238</v>
      </c>
      <c r="O10" s="269"/>
      <c r="P10" s="270"/>
    </row>
    <row r="11" spans="1:16" ht="27.75" customHeight="1" x14ac:dyDescent="0.25">
      <c r="A11" s="39">
        <v>8</v>
      </c>
      <c r="B11" s="15" t="s">
        <v>42</v>
      </c>
      <c r="C11" s="41">
        <v>0</v>
      </c>
      <c r="D11" s="41">
        <v>49</v>
      </c>
      <c r="E11" s="41">
        <v>4068</v>
      </c>
      <c r="F11" s="265">
        <f t="shared" si="0"/>
        <v>4117</v>
      </c>
      <c r="G11" s="266">
        <v>3305</v>
      </c>
      <c r="H11" s="267">
        <v>166</v>
      </c>
      <c r="I11" s="268">
        <v>0</v>
      </c>
      <c r="J11" s="41">
        <v>49</v>
      </c>
      <c r="K11" s="41">
        <v>4085</v>
      </c>
      <c r="L11" s="265">
        <f t="shared" si="1"/>
        <v>4134</v>
      </c>
      <c r="M11" s="266">
        <v>3322</v>
      </c>
      <c r="N11" s="266">
        <v>170</v>
      </c>
      <c r="O11" s="269"/>
      <c r="P11" s="270"/>
    </row>
    <row r="12" spans="1:16" ht="27.75" customHeight="1" x14ac:dyDescent="0.25">
      <c r="A12" s="34">
        <v>9</v>
      </c>
      <c r="B12" s="18" t="s">
        <v>43</v>
      </c>
      <c r="C12" s="37">
        <v>3</v>
      </c>
      <c r="D12" s="37">
        <v>55</v>
      </c>
      <c r="E12" s="37">
        <v>4682</v>
      </c>
      <c r="F12" s="261">
        <f>SUM(C12:E12)</f>
        <v>4740</v>
      </c>
      <c r="G12" s="271">
        <v>3053</v>
      </c>
      <c r="H12" s="272">
        <v>194</v>
      </c>
      <c r="I12" s="273">
        <v>4</v>
      </c>
      <c r="J12" s="37">
        <v>57</v>
      </c>
      <c r="K12" s="37">
        <v>4714</v>
      </c>
      <c r="L12" s="261">
        <f>SUM(I12:K12)</f>
        <v>4775</v>
      </c>
      <c r="M12" s="271">
        <v>3065</v>
      </c>
      <c r="N12" s="271">
        <v>198</v>
      </c>
      <c r="O12" s="269"/>
      <c r="P12" s="270"/>
    </row>
    <row r="13" spans="1:16" ht="27.75" customHeight="1" x14ac:dyDescent="0.25">
      <c r="A13" s="39">
        <v>10</v>
      </c>
      <c r="B13" s="15" t="s">
        <v>44</v>
      </c>
      <c r="C13" s="41">
        <v>1</v>
      </c>
      <c r="D13" s="41">
        <v>21</v>
      </c>
      <c r="E13" s="41">
        <v>1610</v>
      </c>
      <c r="F13" s="265">
        <f t="shared" si="0"/>
        <v>1632</v>
      </c>
      <c r="G13" s="266">
        <v>1025</v>
      </c>
      <c r="H13" s="267">
        <v>48</v>
      </c>
      <c r="I13" s="268">
        <v>1</v>
      </c>
      <c r="J13" s="41">
        <v>21</v>
      </c>
      <c r="K13" s="41">
        <v>1626</v>
      </c>
      <c r="L13" s="265">
        <f t="shared" ref="L13:L20" si="2">SUM(I13:K13)</f>
        <v>1648</v>
      </c>
      <c r="M13" s="266">
        <v>1027</v>
      </c>
      <c r="N13" s="266">
        <v>48</v>
      </c>
      <c r="O13" s="269"/>
      <c r="P13" s="270"/>
    </row>
    <row r="14" spans="1:16" ht="27.75" customHeight="1" x14ac:dyDescent="0.25">
      <c r="A14" s="34">
        <v>11</v>
      </c>
      <c r="B14" s="18" t="s">
        <v>45</v>
      </c>
      <c r="C14" s="37">
        <v>3</v>
      </c>
      <c r="D14" s="37">
        <v>66</v>
      </c>
      <c r="E14" s="37">
        <v>3462</v>
      </c>
      <c r="F14" s="261">
        <f t="shared" si="0"/>
        <v>3531</v>
      </c>
      <c r="G14" s="271">
        <v>1665</v>
      </c>
      <c r="H14" s="272">
        <v>106</v>
      </c>
      <c r="I14" s="273">
        <v>3</v>
      </c>
      <c r="J14" s="37">
        <v>66</v>
      </c>
      <c r="K14" s="37">
        <v>3484</v>
      </c>
      <c r="L14" s="261">
        <f t="shared" si="2"/>
        <v>3553</v>
      </c>
      <c r="M14" s="271">
        <v>1670</v>
      </c>
      <c r="N14" s="271">
        <v>107</v>
      </c>
      <c r="O14" s="269"/>
      <c r="P14" s="270"/>
    </row>
    <row r="15" spans="1:16" ht="27.75" customHeight="1" x14ac:dyDescent="0.25">
      <c r="A15" s="39">
        <v>12</v>
      </c>
      <c r="B15" s="15" t="s">
        <v>46</v>
      </c>
      <c r="C15" s="41">
        <v>3</v>
      </c>
      <c r="D15" s="41">
        <v>43</v>
      </c>
      <c r="E15" s="41">
        <v>4029</v>
      </c>
      <c r="F15" s="265">
        <f t="shared" si="0"/>
        <v>4075</v>
      </c>
      <c r="G15" s="266">
        <v>2386</v>
      </c>
      <c r="H15" s="267">
        <v>263</v>
      </c>
      <c r="I15" s="268">
        <v>3</v>
      </c>
      <c r="J15" s="41">
        <v>43</v>
      </c>
      <c r="K15" s="41">
        <v>4046</v>
      </c>
      <c r="L15" s="265">
        <f t="shared" si="2"/>
        <v>4092</v>
      </c>
      <c r="M15" s="266">
        <v>2395</v>
      </c>
      <c r="N15" s="266">
        <v>267</v>
      </c>
      <c r="O15" s="269"/>
      <c r="P15" s="270"/>
    </row>
    <row r="16" spans="1:16" ht="27.75" customHeight="1" x14ac:dyDescent="0.25">
      <c r="A16" s="34">
        <v>13</v>
      </c>
      <c r="B16" s="18" t="s">
        <v>47</v>
      </c>
      <c r="C16" s="37">
        <v>0</v>
      </c>
      <c r="D16" s="37">
        <v>23</v>
      </c>
      <c r="E16" s="37">
        <v>2043</v>
      </c>
      <c r="F16" s="261">
        <f t="shared" si="0"/>
        <v>2066</v>
      </c>
      <c r="G16" s="271">
        <v>1096</v>
      </c>
      <c r="H16" s="272">
        <v>47</v>
      </c>
      <c r="I16" s="273">
        <v>0</v>
      </c>
      <c r="J16" s="37">
        <v>24</v>
      </c>
      <c r="K16" s="37">
        <v>2053</v>
      </c>
      <c r="L16" s="261">
        <f>SUM(I16:K16)</f>
        <v>2077</v>
      </c>
      <c r="M16" s="271">
        <v>1099</v>
      </c>
      <c r="N16" s="271">
        <v>47</v>
      </c>
      <c r="O16" s="269"/>
      <c r="P16" s="270"/>
    </row>
    <row r="17" spans="1:16" ht="27.75" customHeight="1" x14ac:dyDescent="0.25">
      <c r="A17" s="39">
        <v>14</v>
      </c>
      <c r="B17" s="15" t="s">
        <v>48</v>
      </c>
      <c r="C17" s="41">
        <v>1</v>
      </c>
      <c r="D17" s="41">
        <v>49</v>
      </c>
      <c r="E17" s="41">
        <v>2909</v>
      </c>
      <c r="F17" s="265">
        <f t="shared" si="0"/>
        <v>2959</v>
      </c>
      <c r="G17" s="266">
        <v>1849</v>
      </c>
      <c r="H17" s="267">
        <v>140</v>
      </c>
      <c r="I17" s="268">
        <v>1</v>
      </c>
      <c r="J17" s="41">
        <v>50</v>
      </c>
      <c r="K17" s="41">
        <v>2925</v>
      </c>
      <c r="L17" s="265">
        <f t="shared" si="2"/>
        <v>2976</v>
      </c>
      <c r="M17" s="266">
        <v>1860</v>
      </c>
      <c r="N17" s="266">
        <v>142</v>
      </c>
    </row>
    <row r="18" spans="1:16" ht="27.75" customHeight="1" x14ac:dyDescent="0.25">
      <c r="A18" s="34">
        <v>15</v>
      </c>
      <c r="B18" s="18" t="s">
        <v>49</v>
      </c>
      <c r="C18" s="37">
        <v>0</v>
      </c>
      <c r="D18" s="37">
        <v>30</v>
      </c>
      <c r="E18" s="37">
        <v>2350</v>
      </c>
      <c r="F18" s="261">
        <f t="shared" si="0"/>
        <v>2380</v>
      </c>
      <c r="G18" s="271">
        <v>1362</v>
      </c>
      <c r="H18" s="272">
        <v>121</v>
      </c>
      <c r="I18" s="273">
        <v>0</v>
      </c>
      <c r="J18" s="37">
        <v>31</v>
      </c>
      <c r="K18" s="37">
        <v>2365</v>
      </c>
      <c r="L18" s="261">
        <f t="shared" si="2"/>
        <v>2396</v>
      </c>
      <c r="M18" s="271">
        <v>1368</v>
      </c>
      <c r="N18" s="271">
        <v>122</v>
      </c>
    </row>
    <row r="19" spans="1:16" ht="27.75" customHeight="1" x14ac:dyDescent="0.25">
      <c r="A19" s="39">
        <v>16</v>
      </c>
      <c r="B19" s="15" t="s">
        <v>50</v>
      </c>
      <c r="C19" s="41">
        <v>0</v>
      </c>
      <c r="D19" s="41">
        <v>60</v>
      </c>
      <c r="E19" s="41">
        <v>8243</v>
      </c>
      <c r="F19" s="265">
        <f t="shared" si="0"/>
        <v>8303</v>
      </c>
      <c r="G19" s="266">
        <v>1436</v>
      </c>
      <c r="H19" s="267">
        <v>95</v>
      </c>
      <c r="I19" s="268">
        <v>0</v>
      </c>
      <c r="J19" s="41">
        <v>61</v>
      </c>
      <c r="K19" s="41">
        <v>8276</v>
      </c>
      <c r="L19" s="265">
        <f t="shared" si="2"/>
        <v>8337</v>
      </c>
      <c r="M19" s="266">
        <v>1442</v>
      </c>
      <c r="N19" s="266">
        <v>96</v>
      </c>
      <c r="O19" s="269"/>
      <c r="P19" s="270"/>
    </row>
    <row r="20" spans="1:16" ht="27.75" customHeight="1" x14ac:dyDescent="0.25">
      <c r="A20" s="34">
        <v>17</v>
      </c>
      <c r="B20" s="18" t="s">
        <v>51</v>
      </c>
      <c r="C20" s="37">
        <v>0</v>
      </c>
      <c r="D20" s="37">
        <v>52</v>
      </c>
      <c r="E20" s="37">
        <v>3845</v>
      </c>
      <c r="F20" s="261">
        <f t="shared" si="0"/>
        <v>3897</v>
      </c>
      <c r="G20" s="271">
        <v>4307</v>
      </c>
      <c r="H20" s="272">
        <v>295</v>
      </c>
      <c r="I20" s="273">
        <v>0</v>
      </c>
      <c r="J20" s="37">
        <v>52</v>
      </c>
      <c r="K20" s="37">
        <v>3872</v>
      </c>
      <c r="L20" s="261">
        <f t="shared" si="2"/>
        <v>3924</v>
      </c>
      <c r="M20" s="271">
        <v>4330</v>
      </c>
      <c r="N20" s="271">
        <v>297</v>
      </c>
    </row>
    <row r="21" spans="1:16" ht="27.75" customHeight="1" x14ac:dyDescent="0.25">
      <c r="A21" s="39">
        <v>18</v>
      </c>
      <c r="B21" s="15" t="s">
        <v>52</v>
      </c>
      <c r="C21" s="41">
        <v>2</v>
      </c>
      <c r="D21" s="41">
        <v>59</v>
      </c>
      <c r="E21" s="41">
        <v>5294</v>
      </c>
      <c r="F21" s="265">
        <f t="shared" si="0"/>
        <v>5355</v>
      </c>
      <c r="G21" s="266">
        <v>3263</v>
      </c>
      <c r="H21" s="267">
        <v>222</v>
      </c>
      <c r="I21" s="268">
        <v>2</v>
      </c>
      <c r="J21" s="41">
        <v>59</v>
      </c>
      <c r="K21" s="41">
        <v>5326</v>
      </c>
      <c r="L21" s="265">
        <f>SUM(I21:K21)</f>
        <v>5387</v>
      </c>
      <c r="M21" s="266">
        <v>3271</v>
      </c>
      <c r="N21" s="266">
        <v>223</v>
      </c>
      <c r="O21" s="269"/>
      <c r="P21" s="270"/>
    </row>
    <row r="22" spans="1:16" s="276" customFormat="1" ht="35.25" customHeight="1" x14ac:dyDescent="0.2">
      <c r="A22" s="467" t="s">
        <v>53</v>
      </c>
      <c r="B22" s="468"/>
      <c r="C22" s="35">
        <f t="shared" ref="C22:K22" si="3">SUM(C4:C21)</f>
        <v>28</v>
      </c>
      <c r="D22" s="35">
        <f t="shared" si="3"/>
        <v>1147</v>
      </c>
      <c r="E22" s="35">
        <f t="shared" si="3"/>
        <v>88045</v>
      </c>
      <c r="F22" s="35">
        <f>SUM(F4:F21)</f>
        <v>89220</v>
      </c>
      <c r="G22" s="35">
        <f t="shared" si="3"/>
        <v>50981</v>
      </c>
      <c r="H22" s="274">
        <f t="shared" si="3"/>
        <v>3562</v>
      </c>
      <c r="I22" s="275">
        <f>SUM(I4:I21)</f>
        <v>29</v>
      </c>
      <c r="J22" s="35">
        <f t="shared" si="3"/>
        <v>1156</v>
      </c>
      <c r="K22" s="35">
        <f t="shared" si="3"/>
        <v>88499</v>
      </c>
      <c r="L22" s="35">
        <f>SUM(L4:L21)</f>
        <v>89684</v>
      </c>
      <c r="M22" s="35">
        <f>SUM(M4:M21)</f>
        <v>51173</v>
      </c>
      <c r="N22" s="35">
        <f>SUM(N4:N21)</f>
        <v>3602</v>
      </c>
    </row>
    <row r="23" spans="1:16" ht="20.25" customHeight="1" x14ac:dyDescent="0.25">
      <c r="C23" s="278"/>
      <c r="D23" s="278"/>
      <c r="E23" s="278"/>
      <c r="F23" s="278"/>
      <c r="G23" s="279"/>
      <c r="H23" s="279"/>
      <c r="J23" s="279"/>
      <c r="K23" s="279"/>
      <c r="L23" s="279"/>
      <c r="M23" s="279"/>
      <c r="N23" s="279"/>
    </row>
    <row r="24" spans="1:16" x14ac:dyDescent="0.25">
      <c r="C24" s="280"/>
      <c r="D24" s="280"/>
      <c r="E24" s="280"/>
      <c r="F24" s="280"/>
      <c r="G24" s="281"/>
      <c r="H24" s="281"/>
      <c r="I24" s="281"/>
      <c r="J24" s="281"/>
      <c r="K24" s="281"/>
      <c r="L24" s="281"/>
      <c r="M24" s="281"/>
      <c r="N24" s="281"/>
    </row>
    <row r="26" spans="1:16" x14ac:dyDescent="0.25">
      <c r="G26" s="281"/>
      <c r="H26" s="281"/>
    </row>
  </sheetData>
  <autoFilter ref="A3:N22"/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opLeftCell="B1" zoomScaleNormal="100" workbookViewId="0">
      <selection activeCell="F25" sqref="F25"/>
    </sheetView>
  </sheetViews>
  <sheetFormatPr defaultRowHeight="18.75" x14ac:dyDescent="0.3"/>
  <cols>
    <col min="1" max="1" width="9.140625" style="295"/>
    <col min="2" max="2" width="24.140625" style="282" bestFit="1" customWidth="1"/>
    <col min="3" max="4" width="15.42578125" style="282" customWidth="1"/>
    <col min="5" max="6" width="14.28515625" style="282" customWidth="1"/>
    <col min="7" max="7" width="15.7109375" style="282" customWidth="1"/>
    <col min="8" max="8" width="17.28515625" style="282" customWidth="1"/>
    <col min="9" max="16384" width="9.140625" style="282"/>
  </cols>
  <sheetData>
    <row r="1" spans="1:8" x14ac:dyDescent="0.3">
      <c r="A1" s="469" t="s">
        <v>242</v>
      </c>
      <c r="B1" s="469"/>
      <c r="C1" s="469"/>
      <c r="D1" s="469"/>
      <c r="E1" s="469"/>
      <c r="F1" s="469"/>
      <c r="G1" s="469"/>
      <c r="H1" s="469"/>
    </row>
    <row r="2" spans="1:8" x14ac:dyDescent="0.3">
      <c r="A2" s="469"/>
      <c r="B2" s="469"/>
      <c r="C2" s="469"/>
      <c r="D2" s="469"/>
      <c r="E2" s="469"/>
      <c r="F2" s="469"/>
      <c r="G2" s="469"/>
      <c r="H2" s="469"/>
    </row>
    <row r="3" spans="1:8" x14ac:dyDescent="0.3">
      <c r="A3" s="470"/>
      <c r="B3" s="470"/>
      <c r="C3" s="470"/>
      <c r="D3" s="470"/>
      <c r="E3" s="470"/>
      <c r="F3" s="470"/>
      <c r="G3" s="470"/>
      <c r="H3" s="470"/>
    </row>
    <row r="4" spans="1:8" ht="33.75" customHeight="1" x14ac:dyDescent="0.3">
      <c r="A4" s="471" t="s">
        <v>56</v>
      </c>
      <c r="B4" s="471" t="s">
        <v>33</v>
      </c>
      <c r="C4" s="474" t="s">
        <v>243</v>
      </c>
      <c r="D4" s="475"/>
      <c r="E4" s="476" t="s">
        <v>244</v>
      </c>
      <c r="F4" s="477"/>
      <c r="G4" s="480" t="s">
        <v>245</v>
      </c>
      <c r="H4" s="481"/>
    </row>
    <row r="5" spans="1:8" ht="48.75" customHeight="1" x14ac:dyDescent="0.3">
      <c r="A5" s="472"/>
      <c r="B5" s="472"/>
      <c r="C5" s="283" t="s">
        <v>246</v>
      </c>
      <c r="D5" s="284" t="s">
        <v>247</v>
      </c>
      <c r="E5" s="478"/>
      <c r="F5" s="479"/>
      <c r="G5" s="482"/>
      <c r="H5" s="483"/>
    </row>
    <row r="6" spans="1:8" x14ac:dyDescent="0.3">
      <c r="A6" s="473"/>
      <c r="B6" s="473"/>
      <c r="C6" s="283" t="s">
        <v>248</v>
      </c>
      <c r="D6" s="284" t="s">
        <v>248</v>
      </c>
      <c r="E6" s="283" t="s">
        <v>84</v>
      </c>
      <c r="F6" s="283" t="s">
        <v>85</v>
      </c>
      <c r="G6" s="284" t="s">
        <v>84</v>
      </c>
      <c r="H6" s="284" t="s">
        <v>85</v>
      </c>
    </row>
    <row r="7" spans="1:8" x14ac:dyDescent="0.3">
      <c r="A7" s="285">
        <v>1</v>
      </c>
      <c r="B7" s="286" t="s">
        <v>86</v>
      </c>
      <c r="C7" s="287">
        <v>11</v>
      </c>
      <c r="D7" s="288">
        <v>11</v>
      </c>
      <c r="E7" s="288">
        <v>11</v>
      </c>
      <c r="F7" s="288">
        <v>11</v>
      </c>
      <c r="G7" s="288">
        <v>11</v>
      </c>
      <c r="H7" s="288">
        <v>11</v>
      </c>
    </row>
    <row r="8" spans="1:8" x14ac:dyDescent="0.3">
      <c r="A8" s="285">
        <v>2</v>
      </c>
      <c r="B8" s="286" t="s">
        <v>87</v>
      </c>
      <c r="C8" s="287">
        <v>2</v>
      </c>
      <c r="D8" s="288">
        <v>3</v>
      </c>
      <c r="E8" s="288">
        <v>2</v>
      </c>
      <c r="F8" s="288">
        <v>2</v>
      </c>
      <c r="G8" s="288">
        <v>3</v>
      </c>
      <c r="H8" s="288">
        <v>3</v>
      </c>
    </row>
    <row r="9" spans="1:8" x14ac:dyDescent="0.3">
      <c r="A9" s="285">
        <v>3</v>
      </c>
      <c r="B9" s="286" t="s">
        <v>88</v>
      </c>
      <c r="C9" s="287">
        <v>10</v>
      </c>
      <c r="D9" s="288">
        <v>11</v>
      </c>
      <c r="E9" s="288">
        <v>10</v>
      </c>
      <c r="F9" s="288">
        <v>10</v>
      </c>
      <c r="G9" s="288">
        <v>11</v>
      </c>
      <c r="H9" s="288">
        <v>11</v>
      </c>
    </row>
    <row r="10" spans="1:8" x14ac:dyDescent="0.3">
      <c r="A10" s="285">
        <v>4</v>
      </c>
      <c r="B10" s="286" t="s">
        <v>89</v>
      </c>
      <c r="C10" s="287">
        <v>3060</v>
      </c>
      <c r="D10" s="288">
        <v>3194</v>
      </c>
      <c r="E10" s="288">
        <v>3060</v>
      </c>
      <c r="F10" s="288">
        <v>3265</v>
      </c>
      <c r="G10" s="288">
        <v>3194</v>
      </c>
      <c r="H10" s="288">
        <v>3423</v>
      </c>
    </row>
    <row r="11" spans="1:8" x14ac:dyDescent="0.3">
      <c r="A11" s="285">
        <v>5</v>
      </c>
      <c r="B11" s="286" t="s">
        <v>90</v>
      </c>
      <c r="C11" s="287">
        <v>9</v>
      </c>
      <c r="D11" s="288">
        <v>9</v>
      </c>
      <c r="E11" s="288">
        <v>9</v>
      </c>
      <c r="F11" s="288">
        <v>9</v>
      </c>
      <c r="G11" s="288">
        <v>9</v>
      </c>
      <c r="H11" s="288">
        <v>9</v>
      </c>
    </row>
    <row r="12" spans="1:8" x14ac:dyDescent="0.3">
      <c r="A12" s="285">
        <v>6</v>
      </c>
      <c r="B12" s="286" t="s">
        <v>91</v>
      </c>
      <c r="C12" s="287">
        <v>160</v>
      </c>
      <c r="D12" s="288">
        <v>163</v>
      </c>
      <c r="E12" s="288">
        <v>160</v>
      </c>
      <c r="F12" s="288">
        <v>161</v>
      </c>
      <c r="G12" s="288">
        <v>163</v>
      </c>
      <c r="H12" s="288">
        <v>165</v>
      </c>
    </row>
    <row r="13" spans="1:8" x14ac:dyDescent="0.3">
      <c r="A13" s="285">
        <v>7</v>
      </c>
      <c r="B13" s="286" t="s">
        <v>92</v>
      </c>
      <c r="C13" s="287">
        <v>3</v>
      </c>
      <c r="D13" s="288">
        <v>3</v>
      </c>
      <c r="E13" s="288">
        <v>3</v>
      </c>
      <c r="F13" s="288">
        <v>3</v>
      </c>
      <c r="G13" s="288">
        <v>3</v>
      </c>
      <c r="H13" s="288">
        <v>3</v>
      </c>
    </row>
    <row r="14" spans="1:8" x14ac:dyDescent="0.3">
      <c r="A14" s="285">
        <v>8</v>
      </c>
      <c r="B14" s="286" t="s">
        <v>93</v>
      </c>
      <c r="C14" s="289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</row>
    <row r="15" spans="1:8" s="291" customFormat="1" x14ac:dyDescent="0.3">
      <c r="A15" s="289">
        <v>9</v>
      </c>
      <c r="B15" s="290" t="s">
        <v>94</v>
      </c>
      <c r="C15" s="287">
        <v>6</v>
      </c>
      <c r="D15" s="288">
        <v>7</v>
      </c>
      <c r="E15" s="288">
        <v>6</v>
      </c>
      <c r="F15" s="288">
        <v>7</v>
      </c>
      <c r="G15" s="288">
        <v>7</v>
      </c>
      <c r="H15" s="288">
        <v>8</v>
      </c>
    </row>
    <row r="16" spans="1:8" x14ac:dyDescent="0.3">
      <c r="A16" s="289">
        <v>10</v>
      </c>
      <c r="B16" s="290" t="s">
        <v>95</v>
      </c>
      <c r="C16" s="287">
        <v>0</v>
      </c>
      <c r="D16" s="288">
        <v>0</v>
      </c>
      <c r="E16" s="288">
        <v>0</v>
      </c>
      <c r="F16" s="288">
        <v>0</v>
      </c>
      <c r="G16" s="288">
        <v>0</v>
      </c>
      <c r="H16" s="288">
        <v>0</v>
      </c>
    </row>
    <row r="17" spans="1:8" x14ac:dyDescent="0.3">
      <c r="A17" s="289">
        <v>11</v>
      </c>
      <c r="B17" s="290" t="s">
        <v>96</v>
      </c>
      <c r="C17" s="287">
        <v>182</v>
      </c>
      <c r="D17" s="288">
        <v>190</v>
      </c>
      <c r="E17" s="288">
        <v>182</v>
      </c>
      <c r="F17" s="288">
        <v>192</v>
      </c>
      <c r="G17" s="288">
        <v>190</v>
      </c>
      <c r="H17" s="288">
        <v>201</v>
      </c>
    </row>
    <row r="18" spans="1:8" s="291" customFormat="1" x14ac:dyDescent="0.3">
      <c r="A18" s="289">
        <v>12</v>
      </c>
      <c r="B18" s="290" t="s">
        <v>98</v>
      </c>
      <c r="C18" s="287">
        <v>18</v>
      </c>
      <c r="D18" s="288">
        <v>20</v>
      </c>
      <c r="E18" s="288">
        <v>18</v>
      </c>
      <c r="F18" s="288">
        <v>18</v>
      </c>
      <c r="G18" s="288">
        <v>20</v>
      </c>
      <c r="H18" s="288">
        <v>20</v>
      </c>
    </row>
    <row r="19" spans="1:8" x14ac:dyDescent="0.3">
      <c r="A19" s="289">
        <v>13</v>
      </c>
      <c r="B19" s="290" t="s">
        <v>100</v>
      </c>
      <c r="C19" s="287">
        <v>3</v>
      </c>
      <c r="D19" s="288">
        <v>4</v>
      </c>
      <c r="E19" s="288">
        <v>3</v>
      </c>
      <c r="F19" s="288">
        <v>3</v>
      </c>
      <c r="G19" s="288">
        <v>4</v>
      </c>
      <c r="H19" s="288">
        <v>4</v>
      </c>
    </row>
    <row r="20" spans="1:8" x14ac:dyDescent="0.3">
      <c r="A20" s="289">
        <v>14</v>
      </c>
      <c r="B20" s="290" t="s">
        <v>102</v>
      </c>
      <c r="C20" s="287">
        <v>7</v>
      </c>
      <c r="D20" s="288">
        <v>7</v>
      </c>
      <c r="E20" s="288">
        <v>7</v>
      </c>
      <c r="F20" s="288">
        <v>7</v>
      </c>
      <c r="G20" s="288">
        <v>7</v>
      </c>
      <c r="H20" s="288">
        <v>7</v>
      </c>
    </row>
    <row r="21" spans="1:8" x14ac:dyDescent="0.3">
      <c r="A21" s="289">
        <v>15</v>
      </c>
      <c r="B21" s="290" t="s">
        <v>104</v>
      </c>
      <c r="C21" s="287">
        <v>4</v>
      </c>
      <c r="D21" s="288">
        <v>4</v>
      </c>
      <c r="E21" s="288">
        <v>4</v>
      </c>
      <c r="F21" s="288">
        <v>4</v>
      </c>
      <c r="G21" s="288">
        <v>4</v>
      </c>
      <c r="H21" s="288">
        <v>4</v>
      </c>
    </row>
    <row r="22" spans="1:8" x14ac:dyDescent="0.3">
      <c r="A22" s="289">
        <v>16</v>
      </c>
      <c r="B22" s="290" t="s">
        <v>106</v>
      </c>
      <c r="C22" s="287">
        <v>6</v>
      </c>
      <c r="D22" s="288">
        <v>6</v>
      </c>
      <c r="E22" s="288">
        <v>6</v>
      </c>
      <c r="F22" s="288">
        <v>6</v>
      </c>
      <c r="G22" s="288">
        <v>6</v>
      </c>
      <c r="H22" s="288">
        <v>6</v>
      </c>
    </row>
    <row r="23" spans="1:8" x14ac:dyDescent="0.3">
      <c r="A23" s="289">
        <v>17</v>
      </c>
      <c r="B23" s="290" t="s">
        <v>108</v>
      </c>
      <c r="C23" s="287">
        <v>1</v>
      </c>
      <c r="D23" s="288">
        <v>1</v>
      </c>
      <c r="E23" s="288">
        <v>1</v>
      </c>
      <c r="F23" s="288">
        <v>1</v>
      </c>
      <c r="G23" s="288">
        <v>1</v>
      </c>
      <c r="H23" s="288">
        <v>1</v>
      </c>
    </row>
    <row r="24" spans="1:8" x14ac:dyDescent="0.3">
      <c r="A24" s="289">
        <v>18</v>
      </c>
      <c r="B24" s="290" t="s">
        <v>110</v>
      </c>
      <c r="C24" s="287">
        <v>38</v>
      </c>
      <c r="D24" s="288">
        <v>39</v>
      </c>
      <c r="E24" s="288">
        <v>38</v>
      </c>
      <c r="F24" s="288">
        <v>38</v>
      </c>
      <c r="G24" s="288">
        <v>39</v>
      </c>
      <c r="H24" s="288">
        <v>39</v>
      </c>
    </row>
    <row r="25" spans="1:8" x14ac:dyDescent="0.3">
      <c r="A25" s="289"/>
      <c r="B25" s="292" t="s">
        <v>182</v>
      </c>
      <c r="C25" s="293">
        <f>SUM(C7:C24)</f>
        <v>3520</v>
      </c>
      <c r="D25" s="293">
        <f t="shared" ref="D25:H25" si="0">SUM(D7:D24)</f>
        <v>3672</v>
      </c>
      <c r="E25" s="293">
        <f>SUM(E7:E24)</f>
        <v>3520</v>
      </c>
      <c r="F25" s="294">
        <f t="shared" si="0"/>
        <v>3737</v>
      </c>
      <c r="G25" s="294">
        <f>SUM(G7:G24)</f>
        <v>3672</v>
      </c>
      <c r="H25" s="293">
        <f t="shared" si="0"/>
        <v>3915</v>
      </c>
    </row>
    <row r="26" spans="1:8" x14ac:dyDescent="0.3">
      <c r="D26" s="291"/>
      <c r="F26" s="291"/>
      <c r="H26" s="291"/>
    </row>
  </sheetData>
  <mergeCells count="6">
    <mergeCell ref="A1:H3"/>
    <mergeCell ref="A4:A6"/>
    <mergeCell ref="B4:B6"/>
    <mergeCell ref="C4:D4"/>
    <mergeCell ref="E4:F5"/>
    <mergeCell ref="G4:H5"/>
  </mergeCells>
  <pageMargins left="0.7" right="0.7" top="0.75" bottom="0.75" header="0.3" footer="0.3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110" zoomScaleNormal="110" workbookViewId="0">
      <selection activeCell="N13" sqref="N13"/>
    </sheetView>
  </sheetViews>
  <sheetFormatPr defaultRowHeight="18" x14ac:dyDescent="0.25"/>
  <cols>
    <col min="1" max="1" width="4.5703125" style="296" customWidth="1"/>
    <col min="2" max="2" width="20.7109375" style="296" customWidth="1"/>
    <col min="3" max="3" width="14" style="296" customWidth="1"/>
    <col min="4" max="4" width="10.85546875" style="296" customWidth="1"/>
    <col min="5" max="5" width="8.140625" style="296" customWidth="1"/>
    <col min="6" max="6" width="19.140625" style="296" customWidth="1"/>
    <col min="7" max="7" width="15.85546875" style="296" customWidth="1"/>
    <col min="8" max="8" width="17.42578125" style="296" customWidth="1"/>
    <col min="9" max="10" width="20" style="296" customWidth="1"/>
    <col min="11" max="11" width="15.7109375" style="296" customWidth="1"/>
    <col min="12" max="12" width="16.28515625" style="296" customWidth="1"/>
    <col min="13" max="16384" width="9.140625" style="296"/>
  </cols>
  <sheetData>
    <row r="1" spans="1:12" ht="17.45" customHeight="1" x14ac:dyDescent="0.25">
      <c r="B1" s="488" t="s">
        <v>249</v>
      </c>
      <c r="C1" s="488"/>
      <c r="D1" s="488"/>
      <c r="E1" s="488"/>
      <c r="F1" s="488"/>
      <c r="G1" s="488"/>
    </row>
    <row r="2" spans="1:12" ht="66.75" customHeight="1" x14ac:dyDescent="0.25">
      <c r="A2" s="488" t="s">
        <v>250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</row>
    <row r="3" spans="1:12" ht="21.6" customHeight="1" x14ac:dyDescent="0.25">
      <c r="A3" s="489" t="s">
        <v>251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</row>
    <row r="4" spans="1:12" ht="12.6" customHeight="1" thickBot="1" x14ac:dyDescent="0.3">
      <c r="B4" s="297"/>
      <c r="C4" s="298"/>
      <c r="D4" s="298"/>
    </row>
    <row r="5" spans="1:12" ht="17.45" customHeight="1" x14ac:dyDescent="0.25">
      <c r="A5" s="490" t="s">
        <v>56</v>
      </c>
      <c r="B5" s="493" t="s">
        <v>33</v>
      </c>
      <c r="C5" s="496" t="s">
        <v>252</v>
      </c>
      <c r="D5" s="496" t="s">
        <v>253</v>
      </c>
      <c r="E5" s="496" t="s">
        <v>254</v>
      </c>
      <c r="F5" s="496" t="s">
        <v>255</v>
      </c>
      <c r="G5" s="500" t="s">
        <v>256</v>
      </c>
      <c r="H5" s="484" t="s">
        <v>257</v>
      </c>
      <c r="I5" s="484"/>
      <c r="J5" s="484"/>
      <c r="K5" s="484"/>
      <c r="L5" s="485"/>
    </row>
    <row r="6" spans="1:12" ht="17.45" customHeight="1" x14ac:dyDescent="0.25">
      <c r="A6" s="491"/>
      <c r="B6" s="494"/>
      <c r="C6" s="497"/>
      <c r="D6" s="499"/>
      <c r="E6" s="497"/>
      <c r="F6" s="497"/>
      <c r="G6" s="501"/>
      <c r="H6" s="426" t="s">
        <v>258</v>
      </c>
      <c r="I6" s="426"/>
      <c r="J6" s="426"/>
      <c r="K6" s="426"/>
      <c r="L6" s="486" t="s">
        <v>259</v>
      </c>
    </row>
    <row r="7" spans="1:12" ht="32.25" thickBot="1" x14ac:dyDescent="0.3">
      <c r="A7" s="492"/>
      <c r="B7" s="495"/>
      <c r="C7" s="498"/>
      <c r="D7" s="498"/>
      <c r="E7" s="498"/>
      <c r="F7" s="498"/>
      <c r="G7" s="502"/>
      <c r="H7" s="299" t="s">
        <v>260</v>
      </c>
      <c r="I7" s="299" t="s">
        <v>261</v>
      </c>
      <c r="J7" s="299" t="s">
        <v>254</v>
      </c>
      <c r="K7" s="299" t="s">
        <v>262</v>
      </c>
      <c r="L7" s="487"/>
    </row>
    <row r="8" spans="1:12" x14ac:dyDescent="0.25">
      <c r="A8" s="300">
        <v>1</v>
      </c>
      <c r="B8" s="301" t="s">
        <v>123</v>
      </c>
      <c r="C8" s="302">
        <v>5</v>
      </c>
      <c r="D8" s="302">
        <v>209</v>
      </c>
      <c r="E8" s="302">
        <v>128</v>
      </c>
      <c r="F8" s="303">
        <v>342</v>
      </c>
      <c r="G8" s="304">
        <v>315</v>
      </c>
      <c r="H8" s="303">
        <f>I8+J8</f>
        <v>374</v>
      </c>
      <c r="I8" s="302">
        <v>218</v>
      </c>
      <c r="J8" s="302">
        <v>156</v>
      </c>
      <c r="K8" s="302">
        <v>5</v>
      </c>
      <c r="L8" s="305" t="s">
        <v>263</v>
      </c>
    </row>
    <row r="9" spans="1:12" x14ac:dyDescent="0.25">
      <c r="A9" s="306">
        <v>2</v>
      </c>
      <c r="B9" s="307" t="s">
        <v>124</v>
      </c>
      <c r="C9" s="308">
        <v>4</v>
      </c>
      <c r="D9" s="308">
        <v>241</v>
      </c>
      <c r="E9" s="308">
        <v>148</v>
      </c>
      <c r="F9" s="309">
        <v>393</v>
      </c>
      <c r="G9" s="310">
        <v>366</v>
      </c>
      <c r="H9" s="309">
        <f t="shared" ref="H9:H25" si="0">I9+J9</f>
        <v>428</v>
      </c>
      <c r="I9" s="308">
        <v>257</v>
      </c>
      <c r="J9" s="308">
        <v>171</v>
      </c>
      <c r="K9" s="308">
        <v>4</v>
      </c>
      <c r="L9" s="311" t="s">
        <v>264</v>
      </c>
    </row>
    <row r="10" spans="1:12" x14ac:dyDescent="0.25">
      <c r="A10" s="312">
        <v>3</v>
      </c>
      <c r="B10" s="313" t="s">
        <v>125</v>
      </c>
      <c r="C10" s="302">
        <v>8</v>
      </c>
      <c r="D10" s="302">
        <v>385</v>
      </c>
      <c r="E10" s="302">
        <v>228</v>
      </c>
      <c r="F10" s="303">
        <v>621</v>
      </c>
      <c r="G10" s="304">
        <v>588</v>
      </c>
      <c r="H10" s="303">
        <f t="shared" si="0"/>
        <v>669</v>
      </c>
      <c r="I10" s="302">
        <v>399</v>
      </c>
      <c r="J10" s="302">
        <v>270</v>
      </c>
      <c r="K10" s="302">
        <v>9</v>
      </c>
      <c r="L10" s="305" t="s">
        <v>265</v>
      </c>
    </row>
    <row r="11" spans="1:12" x14ac:dyDescent="0.25">
      <c r="A11" s="306">
        <v>4</v>
      </c>
      <c r="B11" s="307" t="s">
        <v>126</v>
      </c>
      <c r="C11" s="308">
        <v>11</v>
      </c>
      <c r="D11" s="308">
        <v>782</v>
      </c>
      <c r="E11" s="308">
        <v>554</v>
      </c>
      <c r="F11" s="309">
        <v>1347</v>
      </c>
      <c r="G11" s="310">
        <v>1249</v>
      </c>
      <c r="H11" s="309">
        <f t="shared" si="0"/>
        <v>1582</v>
      </c>
      <c r="I11" s="308">
        <v>860</v>
      </c>
      <c r="J11" s="308">
        <v>722</v>
      </c>
      <c r="K11" s="308">
        <v>20</v>
      </c>
      <c r="L11" s="311" t="s">
        <v>266</v>
      </c>
    </row>
    <row r="12" spans="1:12" x14ac:dyDescent="0.25">
      <c r="A12" s="312">
        <v>5</v>
      </c>
      <c r="B12" s="313" t="s">
        <v>127</v>
      </c>
      <c r="C12" s="302">
        <v>16</v>
      </c>
      <c r="D12" s="302">
        <v>459</v>
      </c>
      <c r="E12" s="302">
        <v>305</v>
      </c>
      <c r="F12" s="303">
        <v>780</v>
      </c>
      <c r="G12" s="304">
        <v>729</v>
      </c>
      <c r="H12" s="303">
        <f t="shared" si="0"/>
        <v>844</v>
      </c>
      <c r="I12" s="302">
        <v>481</v>
      </c>
      <c r="J12" s="302">
        <v>363</v>
      </c>
      <c r="K12" s="302">
        <v>21</v>
      </c>
      <c r="L12" s="305" t="s">
        <v>267</v>
      </c>
    </row>
    <row r="13" spans="1:12" x14ac:dyDescent="0.25">
      <c r="A13" s="306">
        <v>6</v>
      </c>
      <c r="B13" s="307" t="s">
        <v>40</v>
      </c>
      <c r="C13" s="308">
        <v>14</v>
      </c>
      <c r="D13" s="308">
        <v>584</v>
      </c>
      <c r="E13" s="308">
        <v>409</v>
      </c>
      <c r="F13" s="309">
        <v>1007</v>
      </c>
      <c r="G13" s="310">
        <v>937</v>
      </c>
      <c r="H13" s="309">
        <f t="shared" si="0"/>
        <v>1094</v>
      </c>
      <c r="I13" s="308">
        <v>618</v>
      </c>
      <c r="J13" s="308">
        <v>476</v>
      </c>
      <c r="K13" s="308">
        <v>18</v>
      </c>
      <c r="L13" s="311" t="s">
        <v>268</v>
      </c>
    </row>
    <row r="14" spans="1:12" x14ac:dyDescent="0.25">
      <c r="A14" s="312">
        <v>7</v>
      </c>
      <c r="B14" s="313" t="s">
        <v>41</v>
      </c>
      <c r="C14" s="302">
        <v>2</v>
      </c>
      <c r="D14" s="302">
        <v>183</v>
      </c>
      <c r="E14" s="302">
        <v>118</v>
      </c>
      <c r="F14" s="303">
        <v>303</v>
      </c>
      <c r="G14" s="304">
        <v>282</v>
      </c>
      <c r="H14" s="303">
        <f t="shared" si="0"/>
        <v>342</v>
      </c>
      <c r="I14" s="302">
        <v>198</v>
      </c>
      <c r="J14" s="302">
        <v>144</v>
      </c>
      <c r="K14" s="302">
        <v>2</v>
      </c>
      <c r="L14" s="305" t="s">
        <v>269</v>
      </c>
    </row>
    <row r="15" spans="1:12" x14ac:dyDescent="0.25">
      <c r="A15" s="306">
        <v>8</v>
      </c>
      <c r="B15" s="307" t="s">
        <v>42</v>
      </c>
      <c r="C15" s="308">
        <v>1</v>
      </c>
      <c r="D15" s="308">
        <v>162</v>
      </c>
      <c r="E15" s="308">
        <v>95</v>
      </c>
      <c r="F15" s="309">
        <v>258</v>
      </c>
      <c r="G15" s="310">
        <v>239</v>
      </c>
      <c r="H15" s="309">
        <f t="shared" si="0"/>
        <v>288</v>
      </c>
      <c r="I15" s="308">
        <v>170</v>
      </c>
      <c r="J15" s="308">
        <v>118</v>
      </c>
      <c r="K15" s="308">
        <v>2</v>
      </c>
      <c r="L15" s="311" t="s">
        <v>270</v>
      </c>
    </row>
    <row r="16" spans="1:12" x14ac:dyDescent="0.25">
      <c r="A16" s="312">
        <v>9</v>
      </c>
      <c r="B16" s="313" t="s">
        <v>43</v>
      </c>
      <c r="C16" s="302">
        <v>5</v>
      </c>
      <c r="D16" s="302">
        <v>251</v>
      </c>
      <c r="E16" s="302">
        <v>173</v>
      </c>
      <c r="F16" s="303">
        <v>429</v>
      </c>
      <c r="G16" s="304">
        <v>394</v>
      </c>
      <c r="H16" s="303">
        <f t="shared" si="0"/>
        <v>470</v>
      </c>
      <c r="I16" s="302">
        <v>257</v>
      </c>
      <c r="J16" s="302">
        <v>213</v>
      </c>
      <c r="K16" s="302">
        <v>6</v>
      </c>
      <c r="L16" s="305" t="s">
        <v>271</v>
      </c>
    </row>
    <row r="17" spans="1:12" x14ac:dyDescent="0.25">
      <c r="A17" s="306">
        <v>10</v>
      </c>
      <c r="B17" s="307" t="s">
        <v>44</v>
      </c>
      <c r="C17" s="308">
        <v>6</v>
      </c>
      <c r="D17" s="308">
        <v>154</v>
      </c>
      <c r="E17" s="308">
        <v>90</v>
      </c>
      <c r="F17" s="309">
        <v>250</v>
      </c>
      <c r="G17" s="310">
        <v>234</v>
      </c>
      <c r="H17" s="309">
        <f t="shared" si="0"/>
        <v>279</v>
      </c>
      <c r="I17" s="308">
        <v>163</v>
      </c>
      <c r="J17" s="308">
        <v>116</v>
      </c>
      <c r="K17" s="308">
        <v>7</v>
      </c>
      <c r="L17" s="311" t="s">
        <v>272</v>
      </c>
    </row>
    <row r="18" spans="1:12" x14ac:dyDescent="0.25">
      <c r="A18" s="312">
        <v>11</v>
      </c>
      <c r="B18" s="313" t="s">
        <v>45</v>
      </c>
      <c r="C18" s="302">
        <v>1</v>
      </c>
      <c r="D18" s="302">
        <v>272</v>
      </c>
      <c r="E18" s="302">
        <v>135</v>
      </c>
      <c r="F18" s="303">
        <v>408</v>
      </c>
      <c r="G18" s="304">
        <v>373</v>
      </c>
      <c r="H18" s="303">
        <f t="shared" si="0"/>
        <v>462</v>
      </c>
      <c r="I18" s="302">
        <v>286</v>
      </c>
      <c r="J18" s="302">
        <v>176</v>
      </c>
      <c r="K18" s="302">
        <v>4</v>
      </c>
      <c r="L18" s="305" t="s">
        <v>273</v>
      </c>
    </row>
    <row r="19" spans="1:12" x14ac:dyDescent="0.25">
      <c r="A19" s="306">
        <v>12</v>
      </c>
      <c r="B19" s="307" t="s">
        <v>46</v>
      </c>
      <c r="C19" s="308">
        <v>0</v>
      </c>
      <c r="D19" s="308">
        <v>219</v>
      </c>
      <c r="E19" s="308">
        <v>153</v>
      </c>
      <c r="F19" s="309">
        <v>372</v>
      </c>
      <c r="G19" s="310">
        <v>342</v>
      </c>
      <c r="H19" s="309">
        <f t="shared" si="0"/>
        <v>421</v>
      </c>
      <c r="I19" s="314">
        <v>226</v>
      </c>
      <c r="J19" s="314">
        <v>195</v>
      </c>
      <c r="K19" s="314"/>
      <c r="L19" s="315" t="s">
        <v>274</v>
      </c>
    </row>
    <row r="20" spans="1:12" x14ac:dyDescent="0.25">
      <c r="A20" s="312">
        <v>13</v>
      </c>
      <c r="B20" s="313" t="s">
        <v>47</v>
      </c>
      <c r="C20" s="302">
        <v>10</v>
      </c>
      <c r="D20" s="302">
        <v>143</v>
      </c>
      <c r="E20" s="302">
        <v>84</v>
      </c>
      <c r="F20" s="303">
        <v>237</v>
      </c>
      <c r="G20" s="304">
        <v>226</v>
      </c>
      <c r="H20" s="303">
        <f t="shared" si="0"/>
        <v>263</v>
      </c>
      <c r="I20" s="302">
        <v>151</v>
      </c>
      <c r="J20" s="302">
        <v>112</v>
      </c>
      <c r="K20" s="302">
        <v>12</v>
      </c>
      <c r="L20" s="305" t="s">
        <v>275</v>
      </c>
    </row>
    <row r="21" spans="1:12" x14ac:dyDescent="0.25">
      <c r="A21" s="306">
        <v>14</v>
      </c>
      <c r="B21" s="307" t="s">
        <v>48</v>
      </c>
      <c r="C21" s="308">
        <v>1</v>
      </c>
      <c r="D21" s="308">
        <v>264</v>
      </c>
      <c r="E21" s="308">
        <v>180</v>
      </c>
      <c r="F21" s="309">
        <v>445</v>
      </c>
      <c r="G21" s="310">
        <v>405</v>
      </c>
      <c r="H21" s="309">
        <f t="shared" si="0"/>
        <v>499</v>
      </c>
      <c r="I21" s="314">
        <v>283</v>
      </c>
      <c r="J21" s="314">
        <v>216</v>
      </c>
      <c r="K21" s="314">
        <v>1</v>
      </c>
      <c r="L21" s="315" t="s">
        <v>276</v>
      </c>
    </row>
    <row r="22" spans="1:12" x14ac:dyDescent="0.25">
      <c r="A22" s="312">
        <v>15</v>
      </c>
      <c r="B22" s="313" t="s">
        <v>49</v>
      </c>
      <c r="C22" s="302">
        <v>1</v>
      </c>
      <c r="D22" s="302">
        <v>261</v>
      </c>
      <c r="E22" s="302">
        <v>165</v>
      </c>
      <c r="F22" s="303">
        <v>427</v>
      </c>
      <c r="G22" s="304">
        <v>389</v>
      </c>
      <c r="H22" s="303">
        <f t="shared" si="0"/>
        <v>467</v>
      </c>
      <c r="I22" s="302">
        <v>271</v>
      </c>
      <c r="J22" s="302">
        <v>196</v>
      </c>
      <c r="K22" s="302">
        <v>5</v>
      </c>
      <c r="L22" s="305" t="s">
        <v>277</v>
      </c>
    </row>
    <row r="23" spans="1:12" x14ac:dyDescent="0.25">
      <c r="A23" s="306">
        <v>16</v>
      </c>
      <c r="B23" s="307" t="s">
        <v>50</v>
      </c>
      <c r="C23" s="308">
        <v>0</v>
      </c>
      <c r="D23" s="308">
        <v>68</v>
      </c>
      <c r="E23" s="308">
        <v>56</v>
      </c>
      <c r="F23" s="309">
        <v>124</v>
      </c>
      <c r="G23" s="310">
        <v>113</v>
      </c>
      <c r="H23" s="309">
        <f t="shared" si="0"/>
        <v>141</v>
      </c>
      <c r="I23" s="314">
        <v>71</v>
      </c>
      <c r="J23" s="314">
        <v>70</v>
      </c>
      <c r="K23" s="314"/>
      <c r="L23" s="315" t="s">
        <v>278</v>
      </c>
    </row>
    <row r="24" spans="1:12" x14ac:dyDescent="0.25">
      <c r="A24" s="312">
        <v>17</v>
      </c>
      <c r="B24" s="313" t="s">
        <v>51</v>
      </c>
      <c r="C24" s="302">
        <v>4</v>
      </c>
      <c r="D24" s="302">
        <v>226</v>
      </c>
      <c r="E24" s="302">
        <v>162</v>
      </c>
      <c r="F24" s="303">
        <v>392</v>
      </c>
      <c r="G24" s="304">
        <v>356</v>
      </c>
      <c r="H24" s="303">
        <f t="shared" si="0"/>
        <v>436</v>
      </c>
      <c r="I24" s="302">
        <v>239</v>
      </c>
      <c r="J24" s="302">
        <v>197</v>
      </c>
      <c r="K24" s="302">
        <v>4</v>
      </c>
      <c r="L24" s="305" t="s">
        <v>279</v>
      </c>
    </row>
    <row r="25" spans="1:12" x14ac:dyDescent="0.25">
      <c r="A25" s="306">
        <v>18</v>
      </c>
      <c r="B25" s="307" t="s">
        <v>52</v>
      </c>
      <c r="C25" s="308">
        <v>14</v>
      </c>
      <c r="D25" s="308">
        <v>354</v>
      </c>
      <c r="E25" s="308">
        <v>237</v>
      </c>
      <c r="F25" s="309">
        <v>605</v>
      </c>
      <c r="G25" s="310">
        <v>559</v>
      </c>
      <c r="H25" s="309">
        <f t="shared" si="0"/>
        <v>655</v>
      </c>
      <c r="I25" s="314">
        <v>378</v>
      </c>
      <c r="J25" s="314">
        <v>277</v>
      </c>
      <c r="K25" s="314">
        <v>20</v>
      </c>
      <c r="L25" s="315" t="s">
        <v>280</v>
      </c>
    </row>
    <row r="26" spans="1:12" ht="18.75" thickBot="1" x14ac:dyDescent="0.3">
      <c r="A26" s="316"/>
      <c r="B26" s="317" t="s">
        <v>53</v>
      </c>
      <c r="C26" s="318">
        <f>SUM(C8:C25)</f>
        <v>103</v>
      </c>
      <c r="D26" s="318">
        <f>SUM(D8:D25)</f>
        <v>5217</v>
      </c>
      <c r="E26" s="318">
        <f>SUM(E8:E25)</f>
        <v>3420</v>
      </c>
      <c r="F26" s="318">
        <f>SUM(F8:F25)</f>
        <v>8740</v>
      </c>
      <c r="G26" s="319">
        <v>8087</v>
      </c>
      <c r="H26" s="318">
        <f t="shared" ref="H26:J26" si="1">SUM(H8:H25)</f>
        <v>9714</v>
      </c>
      <c r="I26" s="318">
        <f t="shared" si="1"/>
        <v>5526</v>
      </c>
      <c r="J26" s="318">
        <f t="shared" si="1"/>
        <v>4188</v>
      </c>
      <c r="K26" s="318">
        <f>SUM(K8:K25)</f>
        <v>140</v>
      </c>
      <c r="L26" s="318" t="s">
        <v>281</v>
      </c>
    </row>
  </sheetData>
  <mergeCells count="13">
    <mergeCell ref="H5:L5"/>
    <mergeCell ref="H6:K6"/>
    <mergeCell ref="L6:L7"/>
    <mergeCell ref="B1:G1"/>
    <mergeCell ref="A2:L2"/>
    <mergeCell ref="A3:L3"/>
    <mergeCell ref="A5:A7"/>
    <mergeCell ref="B5:B7"/>
    <mergeCell ref="C5:C7"/>
    <mergeCell ref="D5:D7"/>
    <mergeCell ref="E5:E7"/>
    <mergeCell ref="F5:F7"/>
    <mergeCell ref="G5:G7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90" zoomScaleNormal="90" workbookViewId="0">
      <selection activeCell="G20" sqref="G20"/>
    </sheetView>
  </sheetViews>
  <sheetFormatPr defaultRowHeight="12.75" x14ac:dyDescent="0.2"/>
  <cols>
    <col min="1" max="1" width="5.7109375" style="10" customWidth="1"/>
    <col min="2" max="2" width="28.140625" style="10" customWidth="1"/>
    <col min="3" max="3" width="41.5703125" style="10" customWidth="1"/>
    <col min="4" max="16384" width="9.140625" style="10"/>
  </cols>
  <sheetData>
    <row r="1" spans="1:3" ht="63.75" thickBot="1" x14ac:dyDescent="0.25">
      <c r="A1" s="7" t="s">
        <v>32</v>
      </c>
      <c r="B1" s="8" t="s">
        <v>33</v>
      </c>
      <c r="C1" s="9" t="s">
        <v>34</v>
      </c>
    </row>
    <row r="2" spans="1:3" ht="27.95" customHeight="1" thickTop="1" x14ac:dyDescent="0.2">
      <c r="A2" s="11">
        <v>1</v>
      </c>
      <c r="B2" s="12" t="s">
        <v>35</v>
      </c>
      <c r="C2" s="13">
        <v>12274</v>
      </c>
    </row>
    <row r="3" spans="1:3" ht="27.95" customHeight="1" x14ac:dyDescent="0.2">
      <c r="A3" s="14">
        <v>2</v>
      </c>
      <c r="B3" s="15" t="s">
        <v>36</v>
      </c>
      <c r="C3" s="16">
        <v>9795</v>
      </c>
    </row>
    <row r="4" spans="1:3" ht="27.95" customHeight="1" x14ac:dyDescent="0.2">
      <c r="A4" s="17">
        <v>3</v>
      </c>
      <c r="B4" s="18" t="s">
        <v>37</v>
      </c>
      <c r="C4" s="19">
        <v>20172</v>
      </c>
    </row>
    <row r="5" spans="1:3" ht="27.95" customHeight="1" x14ac:dyDescent="0.2">
      <c r="A5" s="14">
        <v>4</v>
      </c>
      <c r="B5" s="15" t="s">
        <v>38</v>
      </c>
      <c r="C5" s="16">
        <v>63796</v>
      </c>
    </row>
    <row r="6" spans="1:3" ht="27.95" customHeight="1" x14ac:dyDescent="0.2">
      <c r="A6" s="17">
        <v>5</v>
      </c>
      <c r="B6" s="18" t="s">
        <v>39</v>
      </c>
      <c r="C6" s="19">
        <v>37802</v>
      </c>
    </row>
    <row r="7" spans="1:3" ht="27.95" customHeight="1" x14ac:dyDescent="0.2">
      <c r="A7" s="14">
        <v>6</v>
      </c>
      <c r="B7" s="15" t="s">
        <v>40</v>
      </c>
      <c r="C7" s="16">
        <v>45830</v>
      </c>
    </row>
    <row r="8" spans="1:3" ht="27.95" customHeight="1" x14ac:dyDescent="0.2">
      <c r="A8" s="17">
        <v>7</v>
      </c>
      <c r="B8" s="18" t="s">
        <v>41</v>
      </c>
      <c r="C8" s="19">
        <v>17602</v>
      </c>
    </row>
    <row r="9" spans="1:3" ht="27.95" customHeight="1" x14ac:dyDescent="0.2">
      <c r="A9" s="14">
        <v>8</v>
      </c>
      <c r="B9" s="15" t="s">
        <v>42</v>
      </c>
      <c r="C9" s="16">
        <v>14787</v>
      </c>
    </row>
    <row r="10" spans="1:3" ht="27.95" customHeight="1" x14ac:dyDescent="0.2">
      <c r="A10" s="17">
        <v>9</v>
      </c>
      <c r="B10" s="18" t="s">
        <v>43</v>
      </c>
      <c r="C10" s="19">
        <v>19767</v>
      </c>
    </row>
    <row r="11" spans="1:3" ht="27.95" customHeight="1" x14ac:dyDescent="0.2">
      <c r="A11" s="14">
        <v>10</v>
      </c>
      <c r="B11" s="15" t="s">
        <v>44</v>
      </c>
      <c r="C11" s="16">
        <v>7422</v>
      </c>
    </row>
    <row r="12" spans="1:3" ht="27.95" customHeight="1" x14ac:dyDescent="0.2">
      <c r="A12" s="17">
        <v>11</v>
      </c>
      <c r="B12" s="18" t="s">
        <v>45</v>
      </c>
      <c r="C12" s="19">
        <v>14278</v>
      </c>
    </row>
    <row r="13" spans="1:3" ht="27.95" customHeight="1" x14ac:dyDescent="0.2">
      <c r="A13" s="14">
        <v>12</v>
      </c>
      <c r="B13" s="15" t="s">
        <v>46</v>
      </c>
      <c r="C13" s="16">
        <v>16745</v>
      </c>
    </row>
    <row r="14" spans="1:3" ht="27.95" customHeight="1" x14ac:dyDescent="0.2">
      <c r="A14" s="17">
        <v>13</v>
      </c>
      <c r="B14" s="18" t="s">
        <v>47</v>
      </c>
      <c r="C14" s="19">
        <v>8192</v>
      </c>
    </row>
    <row r="15" spans="1:3" ht="27.95" customHeight="1" x14ac:dyDescent="0.2">
      <c r="A15" s="14">
        <v>14</v>
      </c>
      <c r="B15" s="15" t="s">
        <v>48</v>
      </c>
      <c r="C15" s="16">
        <v>13781</v>
      </c>
    </row>
    <row r="16" spans="1:3" ht="27.95" customHeight="1" x14ac:dyDescent="0.2">
      <c r="A16" s="17">
        <v>15</v>
      </c>
      <c r="B16" s="18" t="s">
        <v>49</v>
      </c>
      <c r="C16" s="19">
        <v>11041</v>
      </c>
    </row>
    <row r="17" spans="1:3" ht="27.95" customHeight="1" x14ac:dyDescent="0.2">
      <c r="A17" s="14">
        <v>16</v>
      </c>
      <c r="B17" s="15" t="s">
        <v>50</v>
      </c>
      <c r="C17" s="16">
        <v>15941</v>
      </c>
    </row>
    <row r="18" spans="1:3" ht="27.95" customHeight="1" x14ac:dyDescent="0.2">
      <c r="A18" s="17">
        <v>17</v>
      </c>
      <c r="B18" s="18" t="s">
        <v>51</v>
      </c>
      <c r="C18" s="19">
        <v>18149</v>
      </c>
    </row>
    <row r="19" spans="1:3" ht="27.95" customHeight="1" x14ac:dyDescent="0.2">
      <c r="A19" s="20">
        <v>18</v>
      </c>
      <c r="B19" s="21" t="s">
        <v>52</v>
      </c>
      <c r="C19" s="16">
        <v>23260</v>
      </c>
    </row>
    <row r="20" spans="1:3" ht="32.25" customHeight="1" x14ac:dyDescent="0.2">
      <c r="A20" s="343" t="s">
        <v>53</v>
      </c>
      <c r="B20" s="344"/>
      <c r="C20" s="22">
        <f>SUM(C2:C19)</f>
        <v>370634</v>
      </c>
    </row>
    <row r="21" spans="1:3" ht="24.75" customHeight="1" x14ac:dyDescent="0.2"/>
    <row r="22" spans="1:3" ht="27.75" customHeight="1" x14ac:dyDescent="0.2"/>
  </sheetData>
  <mergeCells count="1">
    <mergeCell ref="A20:B20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Normal="100" workbookViewId="0">
      <selection activeCell="J23" sqref="J23"/>
    </sheetView>
  </sheetViews>
  <sheetFormatPr defaultRowHeight="15.75" x14ac:dyDescent="0.25"/>
  <cols>
    <col min="1" max="1" width="6.7109375" style="44" customWidth="1"/>
    <col min="2" max="2" width="23.7109375" style="44" customWidth="1"/>
    <col min="3" max="3" width="21.42578125" style="277" customWidth="1"/>
    <col min="4" max="4" width="17.5703125" style="277" customWidth="1"/>
    <col min="5" max="5" width="21" style="44" customWidth="1"/>
    <col min="6" max="6" width="20.140625" style="44" customWidth="1"/>
    <col min="7" max="7" width="9.140625" style="44"/>
    <col min="8" max="8" width="20" style="44" customWidth="1"/>
    <col min="9" max="11" width="9.140625" style="44"/>
    <col min="12" max="12" width="10.7109375" style="44" bestFit="1" customWidth="1"/>
    <col min="13" max="16384" width="9.140625" style="44"/>
  </cols>
  <sheetData>
    <row r="1" spans="1:6" ht="92.25" customHeight="1" x14ac:dyDescent="0.25">
      <c r="A1" s="503" t="s">
        <v>282</v>
      </c>
      <c r="B1" s="503"/>
      <c r="C1" s="503"/>
      <c r="D1" s="503"/>
      <c r="E1" s="503"/>
      <c r="F1" s="503"/>
    </row>
    <row r="2" spans="1:6" ht="16.5" customHeight="1" x14ac:dyDescent="0.25">
      <c r="A2" s="504" t="s">
        <v>32</v>
      </c>
      <c r="B2" s="426" t="s">
        <v>33</v>
      </c>
      <c r="C2" s="350" t="s">
        <v>283</v>
      </c>
      <c r="D2" s="353"/>
      <c r="E2" s="426" t="s">
        <v>284</v>
      </c>
      <c r="F2" s="426"/>
    </row>
    <row r="3" spans="1:6" x14ac:dyDescent="0.25">
      <c r="A3" s="504"/>
      <c r="B3" s="426"/>
      <c r="C3" s="345" t="s">
        <v>285</v>
      </c>
      <c r="D3" s="345" t="s">
        <v>286</v>
      </c>
      <c r="E3" s="345" t="s">
        <v>287</v>
      </c>
      <c r="F3" s="345" t="s">
        <v>288</v>
      </c>
    </row>
    <row r="4" spans="1:6" ht="58.5" customHeight="1" thickBot="1" x14ac:dyDescent="0.3">
      <c r="A4" s="505"/>
      <c r="B4" s="427"/>
      <c r="C4" s="352"/>
      <c r="D4" s="352"/>
      <c r="E4" s="352"/>
      <c r="F4" s="352"/>
    </row>
    <row r="5" spans="1:6" ht="16.5" thickTop="1" x14ac:dyDescent="0.25">
      <c r="A5" s="173">
        <v>1</v>
      </c>
      <c r="B5" s="12" t="s">
        <v>35</v>
      </c>
      <c r="C5" s="320">
        <v>38</v>
      </c>
      <c r="D5" s="320">
        <v>38</v>
      </c>
      <c r="E5" s="320">
        <v>3168</v>
      </c>
      <c r="F5" s="320">
        <v>3206</v>
      </c>
    </row>
    <row r="6" spans="1:6" x14ac:dyDescent="0.25">
      <c r="A6" s="39">
        <v>2</v>
      </c>
      <c r="B6" s="15" t="s">
        <v>36</v>
      </c>
      <c r="C6" s="321">
        <v>20</v>
      </c>
      <c r="D6" s="321">
        <v>20</v>
      </c>
      <c r="E6" s="321">
        <v>1774</v>
      </c>
      <c r="F6" s="321">
        <v>1789</v>
      </c>
    </row>
    <row r="7" spans="1:6" x14ac:dyDescent="0.25">
      <c r="A7" s="34">
        <v>3</v>
      </c>
      <c r="B7" s="18" t="s">
        <v>37</v>
      </c>
      <c r="C7" s="320">
        <v>29</v>
      </c>
      <c r="D7" s="320">
        <v>29</v>
      </c>
      <c r="E7" s="320">
        <v>4596</v>
      </c>
      <c r="F7" s="320">
        <v>4638</v>
      </c>
    </row>
    <row r="8" spans="1:6" x14ac:dyDescent="0.25">
      <c r="A8" s="39">
        <v>4</v>
      </c>
      <c r="B8" s="15" t="s">
        <v>38</v>
      </c>
      <c r="C8" s="321">
        <v>311</v>
      </c>
      <c r="D8" s="321">
        <v>317</v>
      </c>
      <c r="E8" s="321">
        <v>17911</v>
      </c>
      <c r="F8" s="321">
        <v>18049</v>
      </c>
    </row>
    <row r="9" spans="1:6" x14ac:dyDescent="0.25">
      <c r="A9" s="34">
        <v>5</v>
      </c>
      <c r="B9" s="18" t="s">
        <v>39</v>
      </c>
      <c r="C9" s="320">
        <v>80</v>
      </c>
      <c r="D9" s="320">
        <v>80</v>
      </c>
      <c r="E9" s="320">
        <v>7868</v>
      </c>
      <c r="F9" s="320">
        <v>7932</v>
      </c>
    </row>
    <row r="10" spans="1:6" x14ac:dyDescent="0.25">
      <c r="A10" s="39">
        <v>6</v>
      </c>
      <c r="B10" s="15" t="s">
        <v>40</v>
      </c>
      <c r="C10" s="321">
        <v>135</v>
      </c>
      <c r="D10" s="321">
        <v>137</v>
      </c>
      <c r="E10" s="321">
        <v>13209</v>
      </c>
      <c r="F10" s="321">
        <v>13325</v>
      </c>
    </row>
    <row r="11" spans="1:6" x14ac:dyDescent="0.25">
      <c r="A11" s="34">
        <v>7</v>
      </c>
      <c r="B11" s="18" t="s">
        <v>41</v>
      </c>
      <c r="C11" s="320">
        <v>66</v>
      </c>
      <c r="D11" s="320">
        <v>67</v>
      </c>
      <c r="E11" s="320">
        <v>4021</v>
      </c>
      <c r="F11" s="320">
        <v>4041</v>
      </c>
    </row>
    <row r="12" spans="1:6" x14ac:dyDescent="0.25">
      <c r="A12" s="39">
        <v>8</v>
      </c>
      <c r="B12" s="15" t="s">
        <v>42</v>
      </c>
      <c r="C12" s="321">
        <v>47</v>
      </c>
      <c r="D12" s="321">
        <v>52</v>
      </c>
      <c r="E12" s="321">
        <v>4412</v>
      </c>
      <c r="F12" s="321">
        <v>4445</v>
      </c>
    </row>
    <row r="13" spans="1:6" x14ac:dyDescent="0.25">
      <c r="A13" s="34">
        <v>9</v>
      </c>
      <c r="B13" s="18" t="s">
        <v>43</v>
      </c>
      <c r="C13" s="320">
        <v>63</v>
      </c>
      <c r="D13" s="320">
        <v>63</v>
      </c>
      <c r="E13" s="320">
        <v>5124</v>
      </c>
      <c r="F13" s="320">
        <v>5187</v>
      </c>
    </row>
    <row r="14" spans="1:6" x14ac:dyDescent="0.25">
      <c r="A14" s="39">
        <v>10</v>
      </c>
      <c r="B14" s="15" t="s">
        <v>44</v>
      </c>
      <c r="C14" s="321">
        <v>19</v>
      </c>
      <c r="D14" s="321">
        <v>19</v>
      </c>
      <c r="E14" s="321">
        <v>1650</v>
      </c>
      <c r="F14" s="321">
        <v>1670</v>
      </c>
    </row>
    <row r="15" spans="1:6" x14ac:dyDescent="0.25">
      <c r="A15" s="34">
        <v>11</v>
      </c>
      <c r="B15" s="18" t="s">
        <v>45</v>
      </c>
      <c r="C15" s="320">
        <v>59</v>
      </c>
      <c r="D15" s="320">
        <v>59</v>
      </c>
      <c r="E15" s="320">
        <v>3539</v>
      </c>
      <c r="F15" s="320">
        <v>3570</v>
      </c>
    </row>
    <row r="16" spans="1:6" x14ac:dyDescent="0.25">
      <c r="A16" s="39">
        <v>12</v>
      </c>
      <c r="B16" s="15" t="s">
        <v>46</v>
      </c>
      <c r="C16" s="321">
        <v>37</v>
      </c>
      <c r="D16" s="321">
        <v>38</v>
      </c>
      <c r="E16" s="321">
        <v>4067</v>
      </c>
      <c r="F16" s="321">
        <v>4103</v>
      </c>
    </row>
    <row r="17" spans="1:11" x14ac:dyDescent="0.25">
      <c r="A17" s="34">
        <v>13</v>
      </c>
      <c r="B17" s="18" t="s">
        <v>47</v>
      </c>
      <c r="C17" s="320">
        <v>25</v>
      </c>
      <c r="D17" s="320">
        <v>26</v>
      </c>
      <c r="E17" s="320">
        <v>2200</v>
      </c>
      <c r="F17" s="320">
        <v>2218</v>
      </c>
    </row>
    <row r="18" spans="1:11" x14ac:dyDescent="0.25">
      <c r="A18" s="39">
        <v>14</v>
      </c>
      <c r="B18" s="15" t="s">
        <v>48</v>
      </c>
      <c r="C18" s="321">
        <v>46</v>
      </c>
      <c r="D18" s="321">
        <v>46</v>
      </c>
      <c r="E18" s="321">
        <v>3002</v>
      </c>
      <c r="F18" s="321">
        <v>3040</v>
      </c>
    </row>
    <row r="19" spans="1:11" x14ac:dyDescent="0.25">
      <c r="A19" s="34">
        <v>15</v>
      </c>
      <c r="B19" s="18" t="s">
        <v>49</v>
      </c>
      <c r="C19" s="320">
        <v>29</v>
      </c>
      <c r="D19" s="320">
        <v>29</v>
      </c>
      <c r="E19" s="320">
        <v>2347</v>
      </c>
      <c r="F19" s="320">
        <v>2364</v>
      </c>
    </row>
    <row r="20" spans="1:11" x14ac:dyDescent="0.25">
      <c r="A20" s="39">
        <v>16</v>
      </c>
      <c r="B20" s="15" t="s">
        <v>50</v>
      </c>
      <c r="C20" s="321">
        <v>65</v>
      </c>
      <c r="D20" s="321">
        <v>67</v>
      </c>
      <c r="E20" s="321">
        <v>8655</v>
      </c>
      <c r="F20" s="321">
        <v>8708</v>
      </c>
    </row>
    <row r="21" spans="1:11" x14ac:dyDescent="0.25">
      <c r="A21" s="34">
        <v>17</v>
      </c>
      <c r="B21" s="18" t="s">
        <v>51</v>
      </c>
      <c r="C21" s="320">
        <v>57</v>
      </c>
      <c r="D21" s="320">
        <v>57</v>
      </c>
      <c r="E21" s="320">
        <v>4247</v>
      </c>
      <c r="F21" s="320">
        <v>4294</v>
      </c>
    </row>
    <row r="22" spans="1:11" x14ac:dyDescent="0.25">
      <c r="A22" s="39">
        <v>18</v>
      </c>
      <c r="B22" s="15" t="s">
        <v>52</v>
      </c>
      <c r="C22" s="321">
        <v>66</v>
      </c>
      <c r="D22" s="321">
        <v>67</v>
      </c>
      <c r="E22" s="321">
        <v>5934</v>
      </c>
      <c r="F22" s="321">
        <v>5985</v>
      </c>
    </row>
    <row r="23" spans="1:11" x14ac:dyDescent="0.25">
      <c r="A23" s="347" t="s">
        <v>53</v>
      </c>
      <c r="B23" s="348"/>
      <c r="C23" s="322">
        <v>1191</v>
      </c>
      <c r="D23" s="322">
        <v>1210</v>
      </c>
      <c r="E23" s="322">
        <v>97722</v>
      </c>
      <c r="F23" s="322">
        <v>98558</v>
      </c>
      <c r="H23" s="323"/>
      <c r="I23" s="323"/>
      <c r="J23" s="323"/>
      <c r="K23" s="323"/>
    </row>
    <row r="24" spans="1:11" s="277" customFormat="1" x14ac:dyDescent="0.25"/>
  </sheetData>
  <mergeCells count="10">
    <mergeCell ref="A23:B23"/>
    <mergeCell ref="A1:F1"/>
    <mergeCell ref="A2:A4"/>
    <mergeCell ref="B2:B4"/>
    <mergeCell ref="C2:D2"/>
    <mergeCell ref="E2:F2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="130" zoomScaleNormal="130" workbookViewId="0">
      <selection activeCell="G3" sqref="G3"/>
    </sheetView>
  </sheetViews>
  <sheetFormatPr defaultRowHeight="15.75" x14ac:dyDescent="0.25"/>
  <cols>
    <col min="1" max="1" width="6.7109375" style="44" customWidth="1"/>
    <col min="2" max="2" width="23.7109375" style="44" customWidth="1"/>
    <col min="3" max="3" width="21.42578125" style="277" customWidth="1"/>
    <col min="4" max="4" width="17.5703125" style="277" customWidth="1"/>
    <col min="5" max="5" width="9.140625" style="44"/>
    <col min="6" max="6" width="20" style="44" customWidth="1"/>
    <col min="7" max="7" width="9.140625" style="44"/>
    <col min="8" max="8" width="10.7109375" style="44" bestFit="1" customWidth="1"/>
    <col min="9" max="16384" width="9.140625" style="44"/>
  </cols>
  <sheetData>
    <row r="1" spans="1:4" ht="45" customHeight="1" x14ac:dyDescent="0.25">
      <c r="A1" s="503" t="s">
        <v>289</v>
      </c>
      <c r="B1" s="503"/>
      <c r="C1" s="503"/>
      <c r="D1" s="503"/>
    </row>
    <row r="2" spans="1:4" ht="15.75" customHeight="1" x14ac:dyDescent="0.25">
      <c r="A2" s="506" t="s">
        <v>32</v>
      </c>
      <c r="B2" s="345" t="s">
        <v>33</v>
      </c>
      <c r="C2" s="345" t="s">
        <v>290</v>
      </c>
      <c r="D2" s="345" t="s">
        <v>291</v>
      </c>
    </row>
    <row r="3" spans="1:4" ht="58.5" customHeight="1" thickBot="1" x14ac:dyDescent="0.3">
      <c r="A3" s="507"/>
      <c r="B3" s="352"/>
      <c r="C3" s="352"/>
      <c r="D3" s="352"/>
    </row>
    <row r="4" spans="1:4" ht="16.5" thickTop="1" x14ac:dyDescent="0.25">
      <c r="A4" s="173">
        <v>1</v>
      </c>
      <c r="B4" s="12" t="s">
        <v>123</v>
      </c>
      <c r="C4" s="320">
        <v>1460</v>
      </c>
      <c r="D4" s="320">
        <v>1483</v>
      </c>
    </row>
    <row r="5" spans="1:4" x14ac:dyDescent="0.25">
      <c r="A5" s="39">
        <v>2</v>
      </c>
      <c r="B5" s="324" t="s">
        <v>124</v>
      </c>
      <c r="C5" s="321">
        <v>1409</v>
      </c>
      <c r="D5" s="321">
        <v>1434</v>
      </c>
    </row>
    <row r="6" spans="1:4" x14ac:dyDescent="0.25">
      <c r="A6" s="34">
        <v>3</v>
      </c>
      <c r="B6" s="18" t="s">
        <v>161</v>
      </c>
      <c r="C6" s="320">
        <v>2371</v>
      </c>
      <c r="D6" s="320">
        <v>2401</v>
      </c>
    </row>
    <row r="7" spans="1:4" x14ac:dyDescent="0.25">
      <c r="A7" s="39">
        <v>4</v>
      </c>
      <c r="B7" s="15" t="s">
        <v>126</v>
      </c>
      <c r="C7" s="321">
        <v>8885</v>
      </c>
      <c r="D7" s="321">
        <v>9062</v>
      </c>
    </row>
    <row r="8" spans="1:4" x14ac:dyDescent="0.25">
      <c r="A8" s="34">
        <v>5</v>
      </c>
      <c r="B8" s="18" t="s">
        <v>127</v>
      </c>
      <c r="C8" s="320">
        <v>4350</v>
      </c>
      <c r="D8" s="320">
        <v>4419</v>
      </c>
    </row>
    <row r="9" spans="1:4" x14ac:dyDescent="0.25">
      <c r="A9" s="39">
        <v>6</v>
      </c>
      <c r="B9" s="15" t="s">
        <v>40</v>
      </c>
      <c r="C9" s="321">
        <v>6411</v>
      </c>
      <c r="D9" s="321">
        <v>6524</v>
      </c>
    </row>
    <row r="10" spans="1:4" x14ac:dyDescent="0.25">
      <c r="A10" s="34">
        <v>7</v>
      </c>
      <c r="B10" s="18" t="s">
        <v>41</v>
      </c>
      <c r="C10" s="320">
        <v>2090</v>
      </c>
      <c r="D10" s="320">
        <v>2129</v>
      </c>
    </row>
    <row r="11" spans="1:4" x14ac:dyDescent="0.25">
      <c r="A11" s="39">
        <v>8</v>
      </c>
      <c r="B11" s="15" t="s">
        <v>42</v>
      </c>
      <c r="C11" s="321">
        <v>1415</v>
      </c>
      <c r="D11" s="321">
        <v>1440</v>
      </c>
    </row>
    <row r="12" spans="1:4" x14ac:dyDescent="0.25">
      <c r="A12" s="34">
        <v>9</v>
      </c>
      <c r="B12" s="18" t="s">
        <v>43</v>
      </c>
      <c r="C12" s="320">
        <v>2464</v>
      </c>
      <c r="D12" s="320">
        <v>2509</v>
      </c>
    </row>
    <row r="13" spans="1:4" x14ac:dyDescent="0.25">
      <c r="A13" s="39">
        <v>10</v>
      </c>
      <c r="B13" s="15" t="s">
        <v>44</v>
      </c>
      <c r="C13" s="321">
        <v>1031</v>
      </c>
      <c r="D13" s="321">
        <v>1046</v>
      </c>
    </row>
    <row r="14" spans="1:4" x14ac:dyDescent="0.25">
      <c r="A14" s="34">
        <v>11</v>
      </c>
      <c r="B14" s="18" t="s">
        <v>45</v>
      </c>
      <c r="C14" s="320">
        <v>1927</v>
      </c>
      <c r="D14" s="320">
        <v>1955</v>
      </c>
    </row>
    <row r="15" spans="1:4" x14ac:dyDescent="0.25">
      <c r="A15" s="39">
        <v>12</v>
      </c>
      <c r="B15" s="15" t="s">
        <v>46</v>
      </c>
      <c r="C15" s="321">
        <v>2367</v>
      </c>
      <c r="D15" s="321">
        <v>2409</v>
      </c>
    </row>
    <row r="16" spans="1:4" x14ac:dyDescent="0.25">
      <c r="A16" s="34">
        <v>13</v>
      </c>
      <c r="B16" s="18" t="s">
        <v>47</v>
      </c>
      <c r="C16" s="320">
        <v>1137</v>
      </c>
      <c r="D16" s="320">
        <v>1153</v>
      </c>
    </row>
    <row r="17" spans="1:6" x14ac:dyDescent="0.25">
      <c r="A17" s="39">
        <v>14</v>
      </c>
      <c r="B17" s="15" t="s">
        <v>48</v>
      </c>
      <c r="C17" s="321">
        <v>1703</v>
      </c>
      <c r="D17" s="321">
        <v>1731</v>
      </c>
    </row>
    <row r="18" spans="1:6" x14ac:dyDescent="0.25">
      <c r="A18" s="34">
        <v>15</v>
      </c>
      <c r="B18" s="18" t="s">
        <v>49</v>
      </c>
      <c r="C18" s="320">
        <v>1449</v>
      </c>
      <c r="D18" s="320">
        <v>1473</v>
      </c>
    </row>
    <row r="19" spans="1:6" x14ac:dyDescent="0.25">
      <c r="A19" s="39">
        <v>16</v>
      </c>
      <c r="B19" s="15" t="s">
        <v>50</v>
      </c>
      <c r="C19" s="321">
        <v>1134</v>
      </c>
      <c r="D19" s="321">
        <v>1146</v>
      </c>
    </row>
    <row r="20" spans="1:6" x14ac:dyDescent="0.25">
      <c r="A20" s="34">
        <v>17</v>
      </c>
      <c r="B20" s="18" t="s">
        <v>51</v>
      </c>
      <c r="C20" s="320">
        <v>2283</v>
      </c>
      <c r="D20" s="320">
        <v>2320</v>
      </c>
    </row>
    <row r="21" spans="1:6" x14ac:dyDescent="0.25">
      <c r="A21" s="39">
        <v>18</v>
      </c>
      <c r="B21" s="15" t="s">
        <v>52</v>
      </c>
      <c r="C21" s="321">
        <v>3023</v>
      </c>
      <c r="D21" s="321">
        <v>3068</v>
      </c>
    </row>
    <row r="22" spans="1:6" x14ac:dyDescent="0.25">
      <c r="A22" s="347" t="s">
        <v>53</v>
      </c>
      <c r="B22" s="348"/>
      <c r="C22" s="322">
        <v>46900</v>
      </c>
      <c r="D22" s="322">
        <v>47693</v>
      </c>
      <c r="F22" s="323"/>
    </row>
    <row r="23" spans="1:6" s="277" customFormat="1" x14ac:dyDescent="0.25"/>
  </sheetData>
  <mergeCells count="6">
    <mergeCell ref="A22:B22"/>
    <mergeCell ref="A1:D1"/>
    <mergeCell ref="A2:A3"/>
    <mergeCell ref="B2:B3"/>
    <mergeCell ref="C2:C3"/>
    <mergeCell ref="D2:D3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="115" zoomScaleNormal="115" workbookViewId="0">
      <selection activeCell="I7" sqref="I7"/>
    </sheetView>
  </sheetViews>
  <sheetFormatPr defaultRowHeight="15.75" x14ac:dyDescent="0.25"/>
  <cols>
    <col min="1" max="1" width="4.5703125" style="44" customWidth="1"/>
    <col min="2" max="2" width="23.5703125" style="44" customWidth="1"/>
    <col min="3" max="3" width="17" style="277" customWidth="1"/>
    <col min="4" max="4" width="16.5703125" style="277" customWidth="1"/>
    <col min="5" max="5" width="16" style="277" customWidth="1"/>
    <col min="6" max="6" width="17.42578125" style="277" customWidth="1"/>
    <col min="7" max="16384" width="9.140625" style="44"/>
  </cols>
  <sheetData>
    <row r="1" spans="1:6" ht="92.25" customHeight="1" x14ac:dyDescent="0.25">
      <c r="A1" s="503" t="s">
        <v>292</v>
      </c>
      <c r="B1" s="503"/>
      <c r="C1" s="503"/>
      <c r="D1" s="503"/>
      <c r="E1" s="503"/>
      <c r="F1" s="503"/>
    </row>
    <row r="2" spans="1:6" ht="13.5" customHeight="1" x14ac:dyDescent="0.25">
      <c r="A2" s="345" t="s">
        <v>32</v>
      </c>
      <c r="B2" s="345" t="s">
        <v>293</v>
      </c>
      <c r="C2" s="509" t="s">
        <v>294</v>
      </c>
      <c r="D2" s="510"/>
      <c r="E2" s="509" t="s">
        <v>295</v>
      </c>
      <c r="F2" s="510"/>
    </row>
    <row r="3" spans="1:6" x14ac:dyDescent="0.25">
      <c r="A3" s="508"/>
      <c r="B3" s="358"/>
      <c r="C3" s="511" t="s">
        <v>296</v>
      </c>
      <c r="D3" s="511"/>
      <c r="E3" s="511" t="s">
        <v>297</v>
      </c>
      <c r="F3" s="511"/>
    </row>
    <row r="4" spans="1:6" ht="17.25" customHeight="1" x14ac:dyDescent="0.25">
      <c r="A4" s="508"/>
      <c r="B4" s="358"/>
      <c r="C4" s="325" t="s">
        <v>84</v>
      </c>
      <c r="D4" s="326" t="s">
        <v>143</v>
      </c>
      <c r="E4" s="325" t="s">
        <v>84</v>
      </c>
      <c r="F4" s="325" t="s">
        <v>143</v>
      </c>
    </row>
    <row r="5" spans="1:6" x14ac:dyDescent="0.25">
      <c r="A5" s="34">
        <v>1</v>
      </c>
      <c r="B5" s="18" t="s">
        <v>35</v>
      </c>
      <c r="C5" s="327">
        <v>154</v>
      </c>
      <c r="D5" s="328">
        <v>197</v>
      </c>
      <c r="E5" s="327">
        <v>160</v>
      </c>
      <c r="F5" s="327">
        <v>207</v>
      </c>
    </row>
    <row r="6" spans="1:6" x14ac:dyDescent="0.25">
      <c r="A6" s="39">
        <v>2</v>
      </c>
      <c r="B6" s="15" t="s">
        <v>36</v>
      </c>
      <c r="C6" s="266">
        <v>254</v>
      </c>
      <c r="D6" s="39">
        <v>324</v>
      </c>
      <c r="E6" s="266">
        <v>258</v>
      </c>
      <c r="F6" s="39">
        <v>345</v>
      </c>
    </row>
    <row r="7" spans="1:6" x14ac:dyDescent="0.25">
      <c r="A7" s="34">
        <v>3</v>
      </c>
      <c r="B7" s="18" t="s">
        <v>37</v>
      </c>
      <c r="C7" s="327">
        <v>239</v>
      </c>
      <c r="D7" s="328">
        <v>307</v>
      </c>
      <c r="E7" s="327">
        <v>246</v>
      </c>
      <c r="F7" s="327">
        <v>327</v>
      </c>
    </row>
    <row r="8" spans="1:6" x14ac:dyDescent="0.25">
      <c r="A8" s="39">
        <v>4</v>
      </c>
      <c r="B8" s="15" t="s">
        <v>38</v>
      </c>
      <c r="C8" s="266">
        <v>725</v>
      </c>
      <c r="D8" s="39">
        <v>992</v>
      </c>
      <c r="E8" s="266">
        <v>777</v>
      </c>
      <c r="F8" s="39">
        <v>1106</v>
      </c>
    </row>
    <row r="9" spans="1:6" x14ac:dyDescent="0.25">
      <c r="A9" s="34">
        <v>5</v>
      </c>
      <c r="B9" s="18" t="s">
        <v>39</v>
      </c>
      <c r="C9" s="327">
        <v>694</v>
      </c>
      <c r="D9" s="328">
        <v>873</v>
      </c>
      <c r="E9" s="327">
        <v>709</v>
      </c>
      <c r="F9" s="327">
        <v>915</v>
      </c>
    </row>
    <row r="10" spans="1:6" x14ac:dyDescent="0.25">
      <c r="A10" s="39">
        <v>6</v>
      </c>
      <c r="B10" s="15" t="s">
        <v>40</v>
      </c>
      <c r="C10" s="266">
        <v>606</v>
      </c>
      <c r="D10" s="39">
        <v>746</v>
      </c>
      <c r="E10" s="266">
        <v>619</v>
      </c>
      <c r="F10" s="39">
        <v>792</v>
      </c>
    </row>
    <row r="11" spans="1:6" x14ac:dyDescent="0.25">
      <c r="A11" s="34">
        <v>7</v>
      </c>
      <c r="B11" s="18" t="s">
        <v>41</v>
      </c>
      <c r="C11" s="327">
        <v>495</v>
      </c>
      <c r="D11" s="328">
        <v>621</v>
      </c>
      <c r="E11" s="327">
        <v>528</v>
      </c>
      <c r="F11" s="327">
        <v>720</v>
      </c>
    </row>
    <row r="12" spans="1:6" x14ac:dyDescent="0.25">
      <c r="A12" s="39">
        <v>8</v>
      </c>
      <c r="B12" s="15" t="s">
        <v>42</v>
      </c>
      <c r="C12" s="266">
        <v>124</v>
      </c>
      <c r="D12" s="39">
        <v>159</v>
      </c>
      <c r="E12" s="266">
        <v>130</v>
      </c>
      <c r="F12" s="39">
        <v>174</v>
      </c>
    </row>
    <row r="13" spans="1:6" x14ac:dyDescent="0.25">
      <c r="A13" s="34">
        <v>9</v>
      </c>
      <c r="B13" s="18" t="s">
        <v>43</v>
      </c>
      <c r="C13" s="327">
        <v>343</v>
      </c>
      <c r="D13" s="328">
        <v>410</v>
      </c>
      <c r="E13" s="327">
        <v>346</v>
      </c>
      <c r="F13" s="327">
        <v>423</v>
      </c>
    </row>
    <row r="14" spans="1:6" x14ac:dyDescent="0.25">
      <c r="A14" s="39">
        <v>10</v>
      </c>
      <c r="B14" s="15" t="s">
        <v>44</v>
      </c>
      <c r="C14" s="266">
        <v>122</v>
      </c>
      <c r="D14" s="39">
        <v>165</v>
      </c>
      <c r="E14" s="266">
        <v>126</v>
      </c>
      <c r="F14" s="39">
        <v>177</v>
      </c>
    </row>
    <row r="15" spans="1:6" x14ac:dyDescent="0.25">
      <c r="A15" s="34">
        <v>11</v>
      </c>
      <c r="B15" s="18" t="s">
        <v>45</v>
      </c>
      <c r="C15" s="327">
        <v>135</v>
      </c>
      <c r="D15" s="328">
        <v>186</v>
      </c>
      <c r="E15" s="327">
        <v>143</v>
      </c>
      <c r="F15" s="327">
        <v>202</v>
      </c>
    </row>
    <row r="16" spans="1:6" x14ac:dyDescent="0.25">
      <c r="A16" s="39">
        <v>12</v>
      </c>
      <c r="B16" s="15" t="s">
        <v>46</v>
      </c>
      <c r="C16" s="266">
        <v>178</v>
      </c>
      <c r="D16" s="39">
        <v>227</v>
      </c>
      <c r="E16" s="266">
        <v>186</v>
      </c>
      <c r="F16" s="39">
        <v>248</v>
      </c>
    </row>
    <row r="17" spans="1:6" x14ac:dyDescent="0.25">
      <c r="A17" s="34">
        <v>13</v>
      </c>
      <c r="B17" s="18" t="s">
        <v>47</v>
      </c>
      <c r="C17" s="327">
        <v>221</v>
      </c>
      <c r="D17" s="328">
        <v>290</v>
      </c>
      <c r="E17" s="327">
        <v>232</v>
      </c>
      <c r="F17" s="327">
        <v>320</v>
      </c>
    </row>
    <row r="18" spans="1:6" x14ac:dyDescent="0.25">
      <c r="A18" s="39">
        <v>14</v>
      </c>
      <c r="B18" s="15" t="s">
        <v>48</v>
      </c>
      <c r="C18" s="266">
        <v>301</v>
      </c>
      <c r="D18" s="39">
        <v>419</v>
      </c>
      <c r="E18" s="266">
        <v>310</v>
      </c>
      <c r="F18" s="39">
        <v>447</v>
      </c>
    </row>
    <row r="19" spans="1:6" x14ac:dyDescent="0.25">
      <c r="A19" s="34">
        <v>15</v>
      </c>
      <c r="B19" s="18" t="s">
        <v>49</v>
      </c>
      <c r="C19" s="327">
        <v>327</v>
      </c>
      <c r="D19" s="328">
        <v>455</v>
      </c>
      <c r="E19" s="327">
        <v>339</v>
      </c>
      <c r="F19" s="327">
        <v>489</v>
      </c>
    </row>
    <row r="20" spans="1:6" x14ac:dyDescent="0.25">
      <c r="A20" s="39">
        <v>16</v>
      </c>
      <c r="B20" s="15" t="s">
        <v>50</v>
      </c>
      <c r="C20" s="266">
        <v>52</v>
      </c>
      <c r="D20" s="39">
        <v>65</v>
      </c>
      <c r="E20" s="266">
        <v>53</v>
      </c>
      <c r="F20" s="39">
        <v>71</v>
      </c>
    </row>
    <row r="21" spans="1:6" x14ac:dyDescent="0.25">
      <c r="A21" s="34">
        <v>17</v>
      </c>
      <c r="B21" s="18" t="s">
        <v>51</v>
      </c>
      <c r="C21" s="327">
        <v>657</v>
      </c>
      <c r="D21" s="328">
        <v>889</v>
      </c>
      <c r="E21" s="327">
        <v>663</v>
      </c>
      <c r="F21" s="327">
        <v>932</v>
      </c>
    </row>
    <row r="22" spans="1:6" x14ac:dyDescent="0.25">
      <c r="A22" s="39">
        <v>18</v>
      </c>
      <c r="B22" s="15" t="s">
        <v>52</v>
      </c>
      <c r="C22" s="266">
        <v>509</v>
      </c>
      <c r="D22" s="39">
        <v>652</v>
      </c>
      <c r="E22" s="266">
        <v>519</v>
      </c>
      <c r="F22" s="39">
        <v>692</v>
      </c>
    </row>
    <row r="23" spans="1:6" x14ac:dyDescent="0.25">
      <c r="A23" s="467" t="s">
        <v>53</v>
      </c>
      <c r="B23" s="468"/>
      <c r="C23" s="329">
        <v>6110</v>
      </c>
      <c r="D23" s="36">
        <f t="shared" ref="D23" si="0">SUM(D5:D22)</f>
        <v>7977</v>
      </c>
      <c r="E23" s="329">
        <v>6300</v>
      </c>
      <c r="F23" s="36">
        <f>SUM(F5:F22)</f>
        <v>8587</v>
      </c>
    </row>
  </sheetData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Normal="100" workbookViewId="0">
      <selection activeCell="G27" sqref="G27"/>
    </sheetView>
  </sheetViews>
  <sheetFormatPr defaultRowHeight="15.75" x14ac:dyDescent="0.25"/>
  <cols>
    <col min="1" max="1" width="8.85546875" style="44" customWidth="1"/>
    <col min="2" max="2" width="21.5703125" style="44" customWidth="1"/>
    <col min="3" max="3" width="14.42578125" style="44" customWidth="1"/>
    <col min="4" max="10" width="14.28515625" style="44" customWidth="1"/>
    <col min="11" max="16384" width="9.140625" style="44"/>
  </cols>
  <sheetData>
    <row r="1" spans="1:11" s="46" customFormat="1" ht="62.25" customHeight="1" x14ac:dyDescent="0.25">
      <c r="A1" s="512" t="s">
        <v>298</v>
      </c>
      <c r="B1" s="512"/>
      <c r="C1" s="512"/>
      <c r="D1" s="512"/>
      <c r="E1" s="512"/>
      <c r="F1" s="512"/>
      <c r="G1" s="512"/>
      <c r="H1" s="512"/>
      <c r="I1" s="512"/>
      <c r="J1" s="512"/>
    </row>
    <row r="2" spans="1:11" s="46" customFormat="1" ht="47.25" customHeight="1" x14ac:dyDescent="0.25">
      <c r="A2" s="330" t="s">
        <v>32</v>
      </c>
      <c r="B2" s="27" t="s">
        <v>33</v>
      </c>
      <c r="C2" s="426" t="s">
        <v>299</v>
      </c>
      <c r="D2" s="426"/>
      <c r="E2" s="426"/>
      <c r="F2" s="426"/>
      <c r="G2" s="426" t="s">
        <v>300</v>
      </c>
      <c r="H2" s="426"/>
      <c r="I2" s="426"/>
      <c r="J2" s="426"/>
    </row>
    <row r="3" spans="1:11" s="46" customFormat="1" x14ac:dyDescent="0.25">
      <c r="A3" s="330"/>
      <c r="B3" s="27"/>
      <c r="C3" s="27" t="s">
        <v>301</v>
      </c>
      <c r="D3" s="27" t="s">
        <v>302</v>
      </c>
      <c r="E3" s="27" t="s">
        <v>303</v>
      </c>
      <c r="F3" s="27" t="s">
        <v>304</v>
      </c>
      <c r="G3" s="27" t="s">
        <v>301</v>
      </c>
      <c r="H3" s="27" t="s">
        <v>302</v>
      </c>
      <c r="I3" s="27" t="s">
        <v>303</v>
      </c>
      <c r="J3" s="27" t="s">
        <v>304</v>
      </c>
    </row>
    <row r="4" spans="1:11" x14ac:dyDescent="0.25">
      <c r="A4" s="34">
        <v>1</v>
      </c>
      <c r="B4" s="18" t="s">
        <v>35</v>
      </c>
      <c r="C4" s="331">
        <v>9</v>
      </c>
      <c r="D4" s="331">
        <v>1</v>
      </c>
      <c r="E4" s="331">
        <v>0</v>
      </c>
      <c r="F4" s="331">
        <v>10</v>
      </c>
      <c r="G4" s="331">
        <v>18</v>
      </c>
      <c r="H4" s="331">
        <v>4</v>
      </c>
      <c r="I4" s="331">
        <v>0</v>
      </c>
      <c r="J4" s="331">
        <v>22</v>
      </c>
      <c r="K4" s="175"/>
    </row>
    <row r="5" spans="1:11" x14ac:dyDescent="0.25">
      <c r="A5" s="39">
        <v>2</v>
      </c>
      <c r="B5" s="15" t="s">
        <v>36</v>
      </c>
      <c r="C5" s="332">
        <v>1</v>
      </c>
      <c r="D5" s="332">
        <v>0</v>
      </c>
      <c r="E5" s="332">
        <v>0</v>
      </c>
      <c r="F5" s="332">
        <v>1</v>
      </c>
      <c r="G5" s="332">
        <v>8</v>
      </c>
      <c r="H5" s="332">
        <v>3</v>
      </c>
      <c r="I5" s="332">
        <v>3</v>
      </c>
      <c r="J5" s="332">
        <v>14</v>
      </c>
      <c r="K5" s="175"/>
    </row>
    <row r="6" spans="1:11" x14ac:dyDescent="0.25">
      <c r="A6" s="34">
        <v>3</v>
      </c>
      <c r="B6" s="18" t="s">
        <v>37</v>
      </c>
      <c r="C6" s="331">
        <v>7</v>
      </c>
      <c r="D6" s="331">
        <v>3</v>
      </c>
      <c r="E6" s="331">
        <v>0</v>
      </c>
      <c r="F6" s="331">
        <v>10</v>
      </c>
      <c r="G6" s="331">
        <v>16</v>
      </c>
      <c r="H6" s="331">
        <v>5</v>
      </c>
      <c r="I6" s="331">
        <v>0</v>
      </c>
      <c r="J6" s="331">
        <v>21</v>
      </c>
      <c r="K6" s="175"/>
    </row>
    <row r="7" spans="1:11" x14ac:dyDescent="0.25">
      <c r="A7" s="39">
        <v>4</v>
      </c>
      <c r="B7" s="15" t="s">
        <v>38</v>
      </c>
      <c r="C7" s="332">
        <v>4</v>
      </c>
      <c r="D7" s="332">
        <v>2</v>
      </c>
      <c r="E7" s="332">
        <v>0</v>
      </c>
      <c r="F7" s="332">
        <v>6</v>
      </c>
      <c r="G7" s="332">
        <v>18</v>
      </c>
      <c r="H7" s="332">
        <v>7</v>
      </c>
      <c r="I7" s="332">
        <v>4</v>
      </c>
      <c r="J7" s="332">
        <v>29</v>
      </c>
      <c r="K7" s="175"/>
    </row>
    <row r="8" spans="1:11" x14ac:dyDescent="0.25">
      <c r="A8" s="34">
        <v>5</v>
      </c>
      <c r="B8" s="18" t="s">
        <v>39</v>
      </c>
      <c r="C8" s="331">
        <v>12</v>
      </c>
      <c r="D8" s="331">
        <v>6</v>
      </c>
      <c r="E8" s="331">
        <v>1</v>
      </c>
      <c r="F8" s="331">
        <v>19</v>
      </c>
      <c r="G8" s="331">
        <v>32</v>
      </c>
      <c r="H8" s="331">
        <v>12</v>
      </c>
      <c r="I8" s="331">
        <v>2</v>
      </c>
      <c r="J8" s="331">
        <v>46</v>
      </c>
      <c r="K8" s="175"/>
    </row>
    <row r="9" spans="1:11" x14ac:dyDescent="0.25">
      <c r="A9" s="39">
        <v>6</v>
      </c>
      <c r="B9" s="15" t="s">
        <v>40</v>
      </c>
      <c r="C9" s="332">
        <v>13</v>
      </c>
      <c r="D9" s="332">
        <v>2</v>
      </c>
      <c r="E9" s="332">
        <v>0</v>
      </c>
      <c r="F9" s="332">
        <v>15</v>
      </c>
      <c r="G9" s="332">
        <v>38</v>
      </c>
      <c r="H9" s="332">
        <v>6</v>
      </c>
      <c r="I9" s="332">
        <v>2</v>
      </c>
      <c r="J9" s="332">
        <v>46</v>
      </c>
      <c r="K9" s="175"/>
    </row>
    <row r="10" spans="1:11" x14ac:dyDescent="0.25">
      <c r="A10" s="34">
        <v>7</v>
      </c>
      <c r="B10" s="18" t="s">
        <v>41</v>
      </c>
      <c r="C10" s="331">
        <v>3</v>
      </c>
      <c r="D10" s="331">
        <v>4</v>
      </c>
      <c r="E10" s="331">
        <v>0</v>
      </c>
      <c r="F10" s="331">
        <v>7</v>
      </c>
      <c r="G10" s="331">
        <v>8</v>
      </c>
      <c r="H10" s="331">
        <v>6</v>
      </c>
      <c r="I10" s="331">
        <v>0</v>
      </c>
      <c r="J10" s="331">
        <v>14</v>
      </c>
      <c r="K10" s="175"/>
    </row>
    <row r="11" spans="1:11" x14ac:dyDescent="0.25">
      <c r="A11" s="39">
        <v>8</v>
      </c>
      <c r="B11" s="15" t="s">
        <v>42</v>
      </c>
      <c r="C11" s="332">
        <v>1</v>
      </c>
      <c r="D11" s="332">
        <v>1</v>
      </c>
      <c r="E11" s="332">
        <v>0</v>
      </c>
      <c r="F11" s="332">
        <v>2</v>
      </c>
      <c r="G11" s="332">
        <v>7</v>
      </c>
      <c r="H11" s="332">
        <v>1</v>
      </c>
      <c r="I11" s="332">
        <v>0</v>
      </c>
      <c r="J11" s="332">
        <v>8</v>
      </c>
      <c r="K11" s="175"/>
    </row>
    <row r="12" spans="1:11" x14ac:dyDescent="0.25">
      <c r="A12" s="34">
        <v>9</v>
      </c>
      <c r="B12" s="18" t="s">
        <v>43</v>
      </c>
      <c r="C12" s="331">
        <v>12</v>
      </c>
      <c r="D12" s="331">
        <v>3</v>
      </c>
      <c r="E12" s="331">
        <v>0</v>
      </c>
      <c r="F12" s="331">
        <v>15</v>
      </c>
      <c r="G12" s="331">
        <v>18</v>
      </c>
      <c r="H12" s="331">
        <v>4</v>
      </c>
      <c r="I12" s="331">
        <v>1</v>
      </c>
      <c r="J12" s="331">
        <v>23</v>
      </c>
      <c r="K12" s="175"/>
    </row>
    <row r="13" spans="1:11" x14ac:dyDescent="0.25">
      <c r="A13" s="39">
        <v>10</v>
      </c>
      <c r="B13" s="15" t="s">
        <v>44</v>
      </c>
      <c r="C13" s="332">
        <v>2</v>
      </c>
      <c r="D13" s="332">
        <v>1</v>
      </c>
      <c r="E13" s="332">
        <v>1</v>
      </c>
      <c r="F13" s="332">
        <v>4</v>
      </c>
      <c r="G13" s="332">
        <v>6</v>
      </c>
      <c r="H13" s="332">
        <v>2</v>
      </c>
      <c r="I13" s="332">
        <v>1</v>
      </c>
      <c r="J13" s="332">
        <v>9</v>
      </c>
      <c r="K13" s="175"/>
    </row>
    <row r="14" spans="1:11" x14ac:dyDescent="0.25">
      <c r="A14" s="34">
        <v>11</v>
      </c>
      <c r="B14" s="18" t="s">
        <v>45</v>
      </c>
      <c r="C14" s="331">
        <v>2</v>
      </c>
      <c r="D14" s="331">
        <v>1</v>
      </c>
      <c r="E14" s="331">
        <v>0</v>
      </c>
      <c r="F14" s="331">
        <v>3</v>
      </c>
      <c r="G14" s="331">
        <v>7</v>
      </c>
      <c r="H14" s="331">
        <v>5</v>
      </c>
      <c r="I14" s="331">
        <v>0</v>
      </c>
      <c r="J14" s="331">
        <v>12</v>
      </c>
      <c r="K14" s="175"/>
    </row>
    <row r="15" spans="1:11" x14ac:dyDescent="0.25">
      <c r="A15" s="39">
        <v>12</v>
      </c>
      <c r="B15" s="15" t="s">
        <v>46</v>
      </c>
      <c r="C15" s="332">
        <v>7</v>
      </c>
      <c r="D15" s="332">
        <v>1</v>
      </c>
      <c r="E15" s="332">
        <v>0</v>
      </c>
      <c r="F15" s="332">
        <v>8</v>
      </c>
      <c r="G15" s="332">
        <v>18</v>
      </c>
      <c r="H15" s="332">
        <v>1</v>
      </c>
      <c r="I15" s="332">
        <v>1</v>
      </c>
      <c r="J15" s="332">
        <v>20</v>
      </c>
      <c r="K15" s="175"/>
    </row>
    <row r="16" spans="1:11" x14ac:dyDescent="0.25">
      <c r="A16" s="34">
        <v>13</v>
      </c>
      <c r="B16" s="18" t="s">
        <v>47</v>
      </c>
      <c r="C16" s="331">
        <v>1</v>
      </c>
      <c r="D16" s="331">
        <v>1</v>
      </c>
      <c r="E16" s="331">
        <v>1</v>
      </c>
      <c r="F16" s="331">
        <v>3</v>
      </c>
      <c r="G16" s="331">
        <v>2</v>
      </c>
      <c r="H16" s="331">
        <v>3</v>
      </c>
      <c r="I16" s="331">
        <v>1</v>
      </c>
      <c r="J16" s="331">
        <v>6</v>
      </c>
      <c r="K16" s="175"/>
    </row>
    <row r="17" spans="1:11" x14ac:dyDescent="0.25">
      <c r="A17" s="39">
        <v>14</v>
      </c>
      <c r="B17" s="15" t="s">
        <v>48</v>
      </c>
      <c r="C17" s="332">
        <v>4</v>
      </c>
      <c r="D17" s="332">
        <v>3</v>
      </c>
      <c r="E17" s="332">
        <v>0</v>
      </c>
      <c r="F17" s="332">
        <v>7</v>
      </c>
      <c r="G17" s="332">
        <v>6</v>
      </c>
      <c r="H17" s="332">
        <v>4</v>
      </c>
      <c r="I17" s="332">
        <v>0</v>
      </c>
      <c r="J17" s="332">
        <v>10</v>
      </c>
    </row>
    <row r="18" spans="1:11" x14ac:dyDescent="0.25">
      <c r="A18" s="34">
        <v>15</v>
      </c>
      <c r="B18" s="18" t="s">
        <v>49</v>
      </c>
      <c r="C18" s="331">
        <v>4</v>
      </c>
      <c r="D18" s="331">
        <v>3</v>
      </c>
      <c r="E18" s="331">
        <v>1</v>
      </c>
      <c r="F18" s="331">
        <v>8</v>
      </c>
      <c r="G18" s="331">
        <v>12</v>
      </c>
      <c r="H18" s="331">
        <v>3</v>
      </c>
      <c r="I18" s="331">
        <v>2</v>
      </c>
      <c r="J18" s="331">
        <v>17</v>
      </c>
    </row>
    <row r="19" spans="1:11" x14ac:dyDescent="0.25">
      <c r="A19" s="39">
        <v>16</v>
      </c>
      <c r="B19" s="15" t="s">
        <v>50</v>
      </c>
      <c r="C19" s="332">
        <v>0</v>
      </c>
      <c r="D19" s="332">
        <v>1</v>
      </c>
      <c r="E19" s="332">
        <v>0</v>
      </c>
      <c r="F19" s="332">
        <v>1</v>
      </c>
      <c r="G19" s="332">
        <v>6</v>
      </c>
      <c r="H19" s="332">
        <v>6</v>
      </c>
      <c r="I19" s="332">
        <v>0</v>
      </c>
      <c r="J19" s="332">
        <v>12</v>
      </c>
    </row>
    <row r="20" spans="1:11" x14ac:dyDescent="0.25">
      <c r="A20" s="34">
        <v>17</v>
      </c>
      <c r="B20" s="18" t="s">
        <v>51</v>
      </c>
      <c r="C20" s="331">
        <v>7</v>
      </c>
      <c r="D20" s="331">
        <v>1</v>
      </c>
      <c r="E20" s="331">
        <v>0</v>
      </c>
      <c r="F20" s="331">
        <v>8</v>
      </c>
      <c r="G20" s="331">
        <v>19</v>
      </c>
      <c r="H20" s="331">
        <v>4</v>
      </c>
      <c r="I20" s="331">
        <v>0</v>
      </c>
      <c r="J20" s="331">
        <v>23</v>
      </c>
    </row>
    <row r="21" spans="1:11" x14ac:dyDescent="0.25">
      <c r="A21" s="39">
        <v>18</v>
      </c>
      <c r="B21" s="15" t="s">
        <v>52</v>
      </c>
      <c r="C21" s="332">
        <v>2</v>
      </c>
      <c r="D21" s="332">
        <v>6</v>
      </c>
      <c r="E21" s="332">
        <v>0</v>
      </c>
      <c r="F21" s="332">
        <v>8</v>
      </c>
      <c r="G21" s="332">
        <v>15</v>
      </c>
      <c r="H21" s="332">
        <v>7</v>
      </c>
      <c r="I21" s="332">
        <v>0</v>
      </c>
      <c r="J21" s="332">
        <v>22</v>
      </c>
    </row>
    <row r="22" spans="1:11" x14ac:dyDescent="0.25">
      <c r="A22" s="437" t="s">
        <v>53</v>
      </c>
      <c r="B22" s="437"/>
      <c r="C22" s="35">
        <f t="shared" ref="C22:I22" si="0">SUM(C4:C21)</f>
        <v>91</v>
      </c>
      <c r="D22" s="35">
        <f t="shared" si="0"/>
        <v>40</v>
      </c>
      <c r="E22" s="35">
        <f t="shared" si="0"/>
        <v>4</v>
      </c>
      <c r="F22" s="35">
        <f t="shared" si="0"/>
        <v>135</v>
      </c>
      <c r="G22" s="35">
        <f t="shared" si="0"/>
        <v>254</v>
      </c>
      <c r="H22" s="35">
        <f t="shared" si="0"/>
        <v>83</v>
      </c>
      <c r="I22" s="35">
        <f t="shared" si="0"/>
        <v>17</v>
      </c>
      <c r="J22" s="35">
        <f t="shared" ref="J22" si="1">SUM(J4:J21)</f>
        <v>354</v>
      </c>
      <c r="K22" s="279"/>
    </row>
    <row r="23" spans="1:11" x14ac:dyDescent="0.25">
      <c r="A23" s="333"/>
      <c r="B23" s="333"/>
      <c r="C23" s="333"/>
      <c r="D23" s="333"/>
      <c r="E23" s="333"/>
      <c r="F23" s="333"/>
      <c r="G23" s="333"/>
      <c r="H23" s="333"/>
    </row>
  </sheetData>
  <mergeCells count="4">
    <mergeCell ref="A1:J1"/>
    <mergeCell ref="C2:F2"/>
    <mergeCell ref="G2:J2"/>
    <mergeCell ref="A22:B22"/>
  </mergeCells>
  <pageMargins left="1" right="1" top="1" bottom="1" header="0.5" footer="0.5"/>
  <pageSetup paperSize="9"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zoomScaleNormal="100" workbookViewId="0">
      <selection activeCell="C27" sqref="C27"/>
    </sheetView>
  </sheetViews>
  <sheetFormatPr defaultRowHeight="12.75" x14ac:dyDescent="0.2"/>
  <cols>
    <col min="1" max="1" width="4.7109375" style="24" customWidth="1"/>
    <col min="2" max="2" width="28.28515625" style="48" customWidth="1"/>
    <col min="3" max="3" width="18.7109375" style="24" customWidth="1"/>
    <col min="4" max="4" width="12.140625" style="24" customWidth="1"/>
    <col min="5" max="5" width="10" style="24" customWidth="1"/>
    <col min="6" max="6" width="8.28515625" style="24" customWidth="1"/>
    <col min="7" max="7" width="12.140625" style="24" customWidth="1"/>
    <col min="8" max="8" width="10.28515625" style="24" customWidth="1"/>
    <col min="9" max="9" width="8.7109375" style="24" customWidth="1"/>
    <col min="10" max="10" width="8.140625" style="24" customWidth="1"/>
    <col min="11" max="11" width="12" style="24" customWidth="1"/>
    <col min="12" max="12" width="9.140625" style="24"/>
    <col min="13" max="13" width="11.5703125" style="24" bestFit="1" customWidth="1"/>
    <col min="14" max="14" width="15.28515625" style="24" customWidth="1"/>
    <col min="15" max="17" width="17.28515625" style="24" customWidth="1"/>
    <col min="18" max="16384" width="9.140625" style="24"/>
  </cols>
  <sheetData>
    <row r="1" spans="1:17" ht="15.75" x14ac:dyDescent="0.2">
      <c r="A1" s="354" t="s">
        <v>54</v>
      </c>
      <c r="B1" s="354"/>
      <c r="C1" s="354"/>
      <c r="D1" s="354"/>
      <c r="E1" s="354"/>
      <c r="F1" s="354"/>
      <c r="G1" s="354"/>
      <c r="H1" s="355"/>
      <c r="I1" s="355"/>
      <c r="J1" s="355"/>
      <c r="K1" s="355"/>
      <c r="L1" s="355"/>
      <c r="M1" s="355"/>
      <c r="N1" s="355"/>
      <c r="O1" s="23"/>
      <c r="P1" s="23"/>
      <c r="Q1" s="23"/>
    </row>
    <row r="2" spans="1:17" s="26" customFormat="1" ht="17.25" customHeight="1" x14ac:dyDescent="0.2">
      <c r="A2" s="356" t="s">
        <v>55</v>
      </c>
      <c r="B2" s="356"/>
      <c r="C2" s="356"/>
      <c r="D2" s="356"/>
      <c r="E2" s="356"/>
      <c r="F2" s="356"/>
      <c r="G2" s="356"/>
      <c r="H2" s="357"/>
      <c r="I2" s="357"/>
      <c r="J2" s="357"/>
      <c r="K2" s="357"/>
      <c r="L2" s="357"/>
      <c r="M2" s="357"/>
      <c r="N2" s="357"/>
      <c r="O2" s="25"/>
      <c r="P2" s="25"/>
      <c r="Q2" s="25"/>
    </row>
    <row r="3" spans="1:17" s="28" customFormat="1" ht="63" x14ac:dyDescent="0.2">
      <c r="A3" s="345" t="s">
        <v>56</v>
      </c>
      <c r="B3" s="345" t="s">
        <v>33</v>
      </c>
      <c r="C3" s="345" t="s">
        <v>57</v>
      </c>
      <c r="D3" s="345" t="s">
        <v>58</v>
      </c>
      <c r="E3" s="350" t="s">
        <v>59</v>
      </c>
      <c r="F3" s="351"/>
      <c r="G3" s="351"/>
      <c r="H3" s="350" t="s">
        <v>60</v>
      </c>
      <c r="I3" s="351"/>
      <c r="J3" s="353"/>
      <c r="K3" s="350" t="s">
        <v>61</v>
      </c>
      <c r="L3" s="351"/>
      <c r="M3" s="353"/>
      <c r="N3" s="27" t="s">
        <v>62</v>
      </c>
      <c r="O3" s="27" t="s">
        <v>63</v>
      </c>
      <c r="P3" s="27" t="s">
        <v>64</v>
      </c>
      <c r="Q3" s="27" t="s">
        <v>65</v>
      </c>
    </row>
    <row r="4" spans="1:17" s="28" customFormat="1" ht="15.75" x14ac:dyDescent="0.2">
      <c r="A4" s="358"/>
      <c r="B4" s="358"/>
      <c r="C4" s="358"/>
      <c r="D4" s="358"/>
      <c r="E4" s="345" t="s">
        <v>57</v>
      </c>
      <c r="F4" s="350" t="s">
        <v>66</v>
      </c>
      <c r="G4" s="351"/>
      <c r="H4" s="345" t="s">
        <v>57</v>
      </c>
      <c r="I4" s="350" t="s">
        <v>66</v>
      </c>
      <c r="J4" s="353"/>
      <c r="K4" s="345" t="s">
        <v>57</v>
      </c>
      <c r="L4" s="350" t="s">
        <v>66</v>
      </c>
      <c r="M4" s="353"/>
      <c r="N4" s="345" t="s">
        <v>57</v>
      </c>
      <c r="O4" s="345" t="s">
        <v>57</v>
      </c>
      <c r="P4" s="345" t="s">
        <v>57</v>
      </c>
      <c r="Q4" s="345" t="s">
        <v>57</v>
      </c>
    </row>
    <row r="5" spans="1:17" s="28" customFormat="1" ht="32.25" thickBot="1" x14ac:dyDescent="0.25">
      <c r="A5" s="352"/>
      <c r="B5" s="352"/>
      <c r="C5" s="352"/>
      <c r="D5" s="352"/>
      <c r="E5" s="352"/>
      <c r="F5" s="29" t="s">
        <v>67</v>
      </c>
      <c r="G5" s="29" t="s">
        <v>68</v>
      </c>
      <c r="H5" s="352"/>
      <c r="I5" s="29" t="s">
        <v>67</v>
      </c>
      <c r="J5" s="29" t="s">
        <v>68</v>
      </c>
      <c r="K5" s="352"/>
      <c r="L5" s="29" t="s">
        <v>67</v>
      </c>
      <c r="M5" s="29" t="s">
        <v>68</v>
      </c>
      <c r="N5" s="346"/>
      <c r="O5" s="346"/>
      <c r="P5" s="346"/>
      <c r="Q5" s="346"/>
    </row>
    <row r="6" spans="1:17" s="32" customFormat="1" ht="111" customHeight="1" thickTop="1" x14ac:dyDescent="0.2">
      <c r="A6" s="30">
        <v>1</v>
      </c>
      <c r="B6" s="30">
        <v>2</v>
      </c>
      <c r="C6" s="30" t="s">
        <v>69</v>
      </c>
      <c r="D6" s="30">
        <v>4</v>
      </c>
      <c r="E6" s="30" t="s">
        <v>70</v>
      </c>
      <c r="F6" s="30">
        <v>6</v>
      </c>
      <c r="G6" s="30">
        <v>7</v>
      </c>
      <c r="H6" s="30" t="s">
        <v>71</v>
      </c>
      <c r="I6" s="30">
        <v>9</v>
      </c>
      <c r="J6" s="30">
        <v>10</v>
      </c>
      <c r="K6" s="30" t="s">
        <v>72</v>
      </c>
      <c r="L6" s="30">
        <v>12</v>
      </c>
      <c r="M6" s="30">
        <v>13</v>
      </c>
      <c r="N6" s="31">
        <v>15</v>
      </c>
      <c r="O6" s="31" t="s">
        <v>73</v>
      </c>
      <c r="P6" s="31" t="s">
        <v>73</v>
      </c>
      <c r="Q6" s="31" t="s">
        <v>73</v>
      </c>
    </row>
    <row r="7" spans="1:17" s="28" customFormat="1" ht="15.75" x14ac:dyDescent="0.2">
      <c r="A7" s="33"/>
      <c r="B7" s="27"/>
      <c r="C7" s="27"/>
      <c r="D7" s="27">
        <v>1</v>
      </c>
      <c r="E7" s="27"/>
      <c r="F7" s="27">
        <v>2</v>
      </c>
      <c r="G7" s="27">
        <v>3</v>
      </c>
      <c r="H7" s="27"/>
      <c r="I7" s="27">
        <v>4</v>
      </c>
      <c r="J7" s="27">
        <v>5</v>
      </c>
      <c r="K7" s="27"/>
      <c r="L7" s="27">
        <v>6</v>
      </c>
      <c r="M7" s="27">
        <v>7</v>
      </c>
      <c r="N7" s="27">
        <v>8</v>
      </c>
      <c r="O7" s="27">
        <v>9</v>
      </c>
      <c r="P7" s="27">
        <v>10</v>
      </c>
      <c r="Q7" s="27">
        <v>11</v>
      </c>
    </row>
    <row r="8" spans="1:17" s="38" customFormat="1" ht="15.75" x14ac:dyDescent="0.2">
      <c r="A8" s="34">
        <v>1</v>
      </c>
      <c r="B8" s="18" t="s">
        <v>35</v>
      </c>
      <c r="C8" s="35">
        <f t="shared" ref="C8:C25" si="0">SUM(N8,K8,H8,D8,E8)</f>
        <v>192</v>
      </c>
      <c r="D8" s="35">
        <v>2</v>
      </c>
      <c r="E8" s="36">
        <f>F8+G8</f>
        <v>11</v>
      </c>
      <c r="F8" s="37">
        <v>8</v>
      </c>
      <c r="G8" s="37">
        <v>3</v>
      </c>
      <c r="H8" s="36">
        <f>I8+J8</f>
        <v>17</v>
      </c>
      <c r="I8" s="37">
        <v>4</v>
      </c>
      <c r="J8" s="37">
        <v>13</v>
      </c>
      <c r="K8" s="36">
        <f>L8+M8</f>
        <v>21</v>
      </c>
      <c r="L8" s="37">
        <v>4</v>
      </c>
      <c r="M8" s="37">
        <v>17</v>
      </c>
      <c r="N8" s="35">
        <v>141</v>
      </c>
      <c r="O8" s="35">
        <v>2239</v>
      </c>
      <c r="P8" s="35">
        <v>0</v>
      </c>
      <c r="Q8" s="35">
        <v>35</v>
      </c>
    </row>
    <row r="9" spans="1:17" s="38" customFormat="1" ht="15.75" x14ac:dyDescent="0.2">
      <c r="A9" s="39">
        <v>2</v>
      </c>
      <c r="B9" s="15" t="s">
        <v>36</v>
      </c>
      <c r="C9" s="40">
        <f t="shared" si="0"/>
        <v>213</v>
      </c>
      <c r="D9" s="40">
        <v>1</v>
      </c>
      <c r="E9" s="40">
        <f t="shared" ref="E9:E25" si="1">F9+G9</f>
        <v>4</v>
      </c>
      <c r="F9" s="41">
        <v>3</v>
      </c>
      <c r="G9" s="41">
        <v>1</v>
      </c>
      <c r="H9" s="42">
        <f t="shared" ref="H9:H25" si="2">I9+J9</f>
        <v>35</v>
      </c>
      <c r="I9" s="41">
        <v>21</v>
      </c>
      <c r="J9" s="41">
        <v>14</v>
      </c>
      <c r="K9" s="42">
        <f t="shared" ref="K9:K25" si="3">L9+M9</f>
        <v>142</v>
      </c>
      <c r="L9" s="41">
        <v>56</v>
      </c>
      <c r="M9" s="41">
        <v>86</v>
      </c>
      <c r="N9" s="40">
        <v>31</v>
      </c>
      <c r="O9" s="40">
        <v>1331</v>
      </c>
      <c r="P9" s="40">
        <v>0</v>
      </c>
      <c r="Q9" s="40">
        <v>20</v>
      </c>
    </row>
    <row r="10" spans="1:17" s="38" customFormat="1" ht="15.75" x14ac:dyDescent="0.2">
      <c r="A10" s="34">
        <v>3</v>
      </c>
      <c r="B10" s="18" t="s">
        <v>37</v>
      </c>
      <c r="C10" s="35">
        <f t="shared" si="0"/>
        <v>295</v>
      </c>
      <c r="D10" s="35">
        <v>1</v>
      </c>
      <c r="E10" s="36">
        <f t="shared" si="1"/>
        <v>25</v>
      </c>
      <c r="F10" s="37">
        <v>20</v>
      </c>
      <c r="G10" s="37">
        <v>5</v>
      </c>
      <c r="H10" s="36">
        <f t="shared" si="2"/>
        <v>49</v>
      </c>
      <c r="I10" s="37">
        <v>40</v>
      </c>
      <c r="J10" s="37">
        <v>9</v>
      </c>
      <c r="K10" s="36">
        <f t="shared" si="3"/>
        <v>46</v>
      </c>
      <c r="L10" s="37">
        <v>30</v>
      </c>
      <c r="M10" s="37">
        <v>16</v>
      </c>
      <c r="N10" s="35">
        <v>174</v>
      </c>
      <c r="O10" s="35">
        <v>3336</v>
      </c>
      <c r="P10" s="35">
        <v>0</v>
      </c>
      <c r="Q10" s="35">
        <v>47</v>
      </c>
    </row>
    <row r="11" spans="1:17" s="38" customFormat="1" ht="15.75" x14ac:dyDescent="0.2">
      <c r="A11" s="39">
        <v>4</v>
      </c>
      <c r="B11" s="15" t="s">
        <v>38</v>
      </c>
      <c r="C11" s="40">
        <f t="shared" si="0"/>
        <v>1733</v>
      </c>
      <c r="D11" s="40">
        <v>12</v>
      </c>
      <c r="E11" s="40">
        <f t="shared" si="1"/>
        <v>70</v>
      </c>
      <c r="F11" s="41">
        <v>49</v>
      </c>
      <c r="G11" s="41">
        <v>21</v>
      </c>
      <c r="H11" s="42">
        <f t="shared" si="2"/>
        <v>1156</v>
      </c>
      <c r="I11" s="41">
        <v>897</v>
      </c>
      <c r="J11" s="41">
        <v>259</v>
      </c>
      <c r="K11" s="42">
        <f t="shared" si="3"/>
        <v>208</v>
      </c>
      <c r="L11" s="41">
        <v>97</v>
      </c>
      <c r="M11" s="41">
        <v>111</v>
      </c>
      <c r="N11" s="40">
        <v>287</v>
      </c>
      <c r="O11" s="40">
        <v>8657</v>
      </c>
      <c r="P11" s="40">
        <v>12</v>
      </c>
      <c r="Q11" s="40">
        <v>101</v>
      </c>
    </row>
    <row r="12" spans="1:17" s="38" customFormat="1" ht="15.75" x14ac:dyDescent="0.2">
      <c r="A12" s="34">
        <v>5</v>
      </c>
      <c r="B12" s="18" t="s">
        <v>39</v>
      </c>
      <c r="C12" s="35">
        <f t="shared" si="0"/>
        <v>681</v>
      </c>
      <c r="D12" s="35">
        <v>12</v>
      </c>
      <c r="E12" s="36">
        <f t="shared" si="1"/>
        <v>18</v>
      </c>
      <c r="F12" s="37">
        <v>14</v>
      </c>
      <c r="G12" s="37">
        <v>4</v>
      </c>
      <c r="H12" s="36">
        <f t="shared" si="2"/>
        <v>204</v>
      </c>
      <c r="I12" s="37">
        <v>175</v>
      </c>
      <c r="J12" s="37">
        <v>29</v>
      </c>
      <c r="K12" s="36">
        <f t="shared" si="3"/>
        <v>184</v>
      </c>
      <c r="L12" s="37">
        <v>110</v>
      </c>
      <c r="M12" s="37">
        <v>74</v>
      </c>
      <c r="N12" s="35">
        <v>263</v>
      </c>
      <c r="O12" s="35">
        <v>6558</v>
      </c>
      <c r="P12" s="35">
        <v>5</v>
      </c>
      <c r="Q12" s="35">
        <v>94</v>
      </c>
    </row>
    <row r="13" spans="1:17" s="38" customFormat="1" ht="15.75" x14ac:dyDescent="0.2">
      <c r="A13" s="39">
        <v>6</v>
      </c>
      <c r="B13" s="15" t="s">
        <v>40</v>
      </c>
      <c r="C13" s="40">
        <f t="shared" si="0"/>
        <v>1435</v>
      </c>
      <c r="D13" s="40">
        <v>8</v>
      </c>
      <c r="E13" s="40">
        <f t="shared" si="1"/>
        <v>38</v>
      </c>
      <c r="F13" s="41">
        <v>30</v>
      </c>
      <c r="G13" s="41">
        <v>8</v>
      </c>
      <c r="H13" s="42">
        <f t="shared" si="2"/>
        <v>398</v>
      </c>
      <c r="I13" s="41">
        <v>302</v>
      </c>
      <c r="J13" s="41">
        <v>96</v>
      </c>
      <c r="K13" s="42">
        <f t="shared" si="3"/>
        <v>731</v>
      </c>
      <c r="L13" s="41">
        <v>342</v>
      </c>
      <c r="M13" s="41">
        <v>389</v>
      </c>
      <c r="N13" s="40">
        <v>260</v>
      </c>
      <c r="O13" s="40">
        <v>8136</v>
      </c>
      <c r="P13" s="40">
        <v>6</v>
      </c>
      <c r="Q13" s="40">
        <v>112</v>
      </c>
    </row>
    <row r="14" spans="1:17" s="38" customFormat="1" ht="15.75" x14ac:dyDescent="0.2">
      <c r="A14" s="34">
        <v>7</v>
      </c>
      <c r="B14" s="18" t="s">
        <v>41</v>
      </c>
      <c r="C14" s="35">
        <f t="shared" si="0"/>
        <v>364</v>
      </c>
      <c r="D14" s="35">
        <v>0</v>
      </c>
      <c r="E14" s="36">
        <f t="shared" si="1"/>
        <v>8</v>
      </c>
      <c r="F14" s="37">
        <v>3</v>
      </c>
      <c r="G14" s="37">
        <v>5</v>
      </c>
      <c r="H14" s="36">
        <f t="shared" si="2"/>
        <v>80</v>
      </c>
      <c r="I14" s="37">
        <v>58</v>
      </c>
      <c r="J14" s="37">
        <v>22</v>
      </c>
      <c r="K14" s="36">
        <f t="shared" si="3"/>
        <v>210</v>
      </c>
      <c r="L14" s="37">
        <v>89</v>
      </c>
      <c r="M14" s="37">
        <v>121</v>
      </c>
      <c r="N14" s="35">
        <v>66</v>
      </c>
      <c r="O14" s="35">
        <v>3148</v>
      </c>
      <c r="P14" s="35">
        <v>0</v>
      </c>
      <c r="Q14" s="35">
        <v>49</v>
      </c>
    </row>
    <row r="15" spans="1:17" s="38" customFormat="1" ht="15.75" x14ac:dyDescent="0.2">
      <c r="A15" s="39">
        <v>8</v>
      </c>
      <c r="B15" s="15" t="s">
        <v>42</v>
      </c>
      <c r="C15" s="40">
        <f t="shared" si="0"/>
        <v>224</v>
      </c>
      <c r="D15" s="40">
        <v>3</v>
      </c>
      <c r="E15" s="40">
        <f t="shared" si="1"/>
        <v>9</v>
      </c>
      <c r="F15" s="41">
        <v>8</v>
      </c>
      <c r="G15" s="41">
        <v>1</v>
      </c>
      <c r="H15" s="42">
        <f t="shared" si="2"/>
        <v>35</v>
      </c>
      <c r="I15" s="41">
        <v>23</v>
      </c>
      <c r="J15" s="41">
        <v>12</v>
      </c>
      <c r="K15" s="42">
        <f t="shared" si="3"/>
        <v>78</v>
      </c>
      <c r="L15" s="41">
        <v>24</v>
      </c>
      <c r="M15" s="41">
        <v>54</v>
      </c>
      <c r="N15" s="40">
        <v>99</v>
      </c>
      <c r="O15" s="40">
        <v>2771</v>
      </c>
      <c r="P15" s="40">
        <v>1</v>
      </c>
      <c r="Q15" s="40">
        <v>28</v>
      </c>
    </row>
    <row r="16" spans="1:17" s="38" customFormat="1" ht="15.75" x14ac:dyDescent="0.2">
      <c r="A16" s="34">
        <v>9</v>
      </c>
      <c r="B16" s="18" t="s">
        <v>43</v>
      </c>
      <c r="C16" s="35">
        <f t="shared" si="0"/>
        <v>460</v>
      </c>
      <c r="D16" s="35">
        <v>6</v>
      </c>
      <c r="E16" s="36">
        <f t="shared" si="1"/>
        <v>17</v>
      </c>
      <c r="F16" s="37">
        <v>11</v>
      </c>
      <c r="G16" s="37">
        <v>6</v>
      </c>
      <c r="H16" s="36">
        <f t="shared" si="2"/>
        <v>119</v>
      </c>
      <c r="I16" s="37">
        <v>96</v>
      </c>
      <c r="J16" s="37">
        <v>23</v>
      </c>
      <c r="K16" s="36">
        <f t="shared" si="3"/>
        <v>184</v>
      </c>
      <c r="L16" s="37">
        <v>78</v>
      </c>
      <c r="M16" s="37">
        <v>106</v>
      </c>
      <c r="N16" s="35">
        <v>134</v>
      </c>
      <c r="O16" s="35">
        <v>3256</v>
      </c>
      <c r="P16" s="35">
        <v>2</v>
      </c>
      <c r="Q16" s="35">
        <v>45</v>
      </c>
    </row>
    <row r="17" spans="1:17" s="38" customFormat="1" ht="15.75" x14ac:dyDescent="0.2">
      <c r="A17" s="39">
        <v>10</v>
      </c>
      <c r="B17" s="15" t="s">
        <v>44</v>
      </c>
      <c r="C17" s="40">
        <f t="shared" si="0"/>
        <v>94</v>
      </c>
      <c r="D17" s="40">
        <v>0</v>
      </c>
      <c r="E17" s="40">
        <f t="shared" si="1"/>
        <v>7</v>
      </c>
      <c r="F17" s="41">
        <v>5</v>
      </c>
      <c r="G17" s="41">
        <v>2</v>
      </c>
      <c r="H17" s="42">
        <f t="shared" si="2"/>
        <v>12</v>
      </c>
      <c r="I17" s="41">
        <v>6</v>
      </c>
      <c r="J17" s="41">
        <v>6</v>
      </c>
      <c r="K17" s="42">
        <f t="shared" si="3"/>
        <v>25</v>
      </c>
      <c r="L17" s="41">
        <v>10</v>
      </c>
      <c r="M17" s="41">
        <v>15</v>
      </c>
      <c r="N17" s="40">
        <v>50</v>
      </c>
      <c r="O17" s="40">
        <v>1012</v>
      </c>
      <c r="P17" s="40">
        <v>0</v>
      </c>
      <c r="Q17" s="40">
        <v>11</v>
      </c>
    </row>
    <row r="18" spans="1:17" s="38" customFormat="1" ht="15.75" x14ac:dyDescent="0.2">
      <c r="A18" s="34">
        <v>11</v>
      </c>
      <c r="B18" s="18" t="s">
        <v>45</v>
      </c>
      <c r="C18" s="35">
        <f t="shared" si="0"/>
        <v>393</v>
      </c>
      <c r="D18" s="35">
        <v>2</v>
      </c>
      <c r="E18" s="36">
        <f t="shared" si="1"/>
        <v>7</v>
      </c>
      <c r="F18" s="37">
        <v>6</v>
      </c>
      <c r="G18" s="37">
        <v>1</v>
      </c>
      <c r="H18" s="36">
        <f t="shared" si="2"/>
        <v>154</v>
      </c>
      <c r="I18" s="37">
        <v>110</v>
      </c>
      <c r="J18" s="37">
        <v>44</v>
      </c>
      <c r="K18" s="36">
        <f t="shared" si="3"/>
        <v>163</v>
      </c>
      <c r="L18" s="37">
        <v>77</v>
      </c>
      <c r="M18" s="37">
        <v>86</v>
      </c>
      <c r="N18" s="35">
        <v>67</v>
      </c>
      <c r="O18" s="35">
        <v>1994</v>
      </c>
      <c r="P18" s="35">
        <v>2</v>
      </c>
      <c r="Q18" s="35">
        <v>15</v>
      </c>
    </row>
    <row r="19" spans="1:17" s="38" customFormat="1" ht="15.75" x14ac:dyDescent="0.2">
      <c r="A19" s="39">
        <v>12</v>
      </c>
      <c r="B19" s="15" t="s">
        <v>46</v>
      </c>
      <c r="C19" s="40">
        <f t="shared" si="0"/>
        <v>470</v>
      </c>
      <c r="D19" s="40">
        <v>7</v>
      </c>
      <c r="E19" s="40">
        <f t="shared" si="1"/>
        <v>16</v>
      </c>
      <c r="F19" s="41">
        <v>7</v>
      </c>
      <c r="G19" s="41">
        <v>9</v>
      </c>
      <c r="H19" s="42">
        <f t="shared" si="2"/>
        <v>91</v>
      </c>
      <c r="I19" s="41">
        <v>71</v>
      </c>
      <c r="J19" s="41">
        <v>20</v>
      </c>
      <c r="K19" s="42">
        <f t="shared" si="3"/>
        <v>265</v>
      </c>
      <c r="L19" s="41">
        <v>97</v>
      </c>
      <c r="M19" s="41">
        <v>168</v>
      </c>
      <c r="N19" s="40">
        <v>91</v>
      </c>
      <c r="O19" s="40">
        <v>3122</v>
      </c>
      <c r="P19" s="40">
        <v>1</v>
      </c>
      <c r="Q19" s="40">
        <v>53</v>
      </c>
    </row>
    <row r="20" spans="1:17" s="38" customFormat="1" ht="15.75" x14ac:dyDescent="0.2">
      <c r="A20" s="34">
        <v>13</v>
      </c>
      <c r="B20" s="18" t="s">
        <v>47</v>
      </c>
      <c r="C20" s="35">
        <f t="shared" si="0"/>
        <v>236</v>
      </c>
      <c r="D20" s="35">
        <v>3</v>
      </c>
      <c r="E20" s="36">
        <f t="shared" si="1"/>
        <v>3</v>
      </c>
      <c r="F20" s="37">
        <v>3</v>
      </c>
      <c r="G20" s="37">
        <v>0</v>
      </c>
      <c r="H20" s="36">
        <f t="shared" si="2"/>
        <v>10</v>
      </c>
      <c r="I20" s="37">
        <v>5</v>
      </c>
      <c r="J20" s="37">
        <v>5</v>
      </c>
      <c r="K20" s="36">
        <f t="shared" si="3"/>
        <v>170</v>
      </c>
      <c r="L20" s="37">
        <v>62</v>
      </c>
      <c r="M20" s="37">
        <v>108</v>
      </c>
      <c r="N20" s="35">
        <v>50</v>
      </c>
      <c r="O20" s="35">
        <v>1099</v>
      </c>
      <c r="P20" s="35">
        <v>0</v>
      </c>
      <c r="Q20" s="35">
        <v>16</v>
      </c>
    </row>
    <row r="21" spans="1:17" s="38" customFormat="1" ht="15.75" x14ac:dyDescent="0.2">
      <c r="A21" s="39">
        <v>14</v>
      </c>
      <c r="B21" s="15" t="s">
        <v>48</v>
      </c>
      <c r="C21" s="40">
        <f t="shared" si="0"/>
        <v>212</v>
      </c>
      <c r="D21" s="40">
        <v>5</v>
      </c>
      <c r="E21" s="40">
        <f t="shared" si="1"/>
        <v>10</v>
      </c>
      <c r="F21" s="41">
        <v>7</v>
      </c>
      <c r="G21" s="41">
        <v>3</v>
      </c>
      <c r="H21" s="42">
        <f t="shared" si="2"/>
        <v>81</v>
      </c>
      <c r="I21" s="41">
        <v>69</v>
      </c>
      <c r="J21" s="41">
        <v>12</v>
      </c>
      <c r="K21" s="42">
        <f t="shared" si="3"/>
        <v>57</v>
      </c>
      <c r="L21" s="41">
        <v>29</v>
      </c>
      <c r="M21" s="41">
        <v>28</v>
      </c>
      <c r="N21" s="40">
        <v>59</v>
      </c>
      <c r="O21" s="40">
        <v>2161</v>
      </c>
      <c r="P21" s="40">
        <v>2</v>
      </c>
      <c r="Q21" s="40">
        <v>38</v>
      </c>
    </row>
    <row r="22" spans="1:17" s="38" customFormat="1" ht="15.75" x14ac:dyDescent="0.2">
      <c r="A22" s="34">
        <v>15</v>
      </c>
      <c r="B22" s="18" t="s">
        <v>49</v>
      </c>
      <c r="C22" s="35">
        <f t="shared" si="0"/>
        <v>184</v>
      </c>
      <c r="D22" s="35">
        <v>2</v>
      </c>
      <c r="E22" s="36">
        <f t="shared" si="1"/>
        <v>10</v>
      </c>
      <c r="F22" s="37">
        <v>9</v>
      </c>
      <c r="G22" s="37">
        <v>1</v>
      </c>
      <c r="H22" s="36">
        <f t="shared" si="2"/>
        <v>28</v>
      </c>
      <c r="I22" s="37">
        <v>13</v>
      </c>
      <c r="J22" s="37">
        <v>15</v>
      </c>
      <c r="K22" s="36">
        <f t="shared" si="3"/>
        <v>88</v>
      </c>
      <c r="L22" s="37">
        <v>38</v>
      </c>
      <c r="M22" s="37">
        <v>50</v>
      </c>
      <c r="N22" s="35">
        <v>56</v>
      </c>
      <c r="O22" s="35">
        <v>1795</v>
      </c>
      <c r="P22" s="35">
        <v>1</v>
      </c>
      <c r="Q22" s="35">
        <v>24</v>
      </c>
    </row>
    <row r="23" spans="1:17" s="38" customFormat="1" ht="15.75" x14ac:dyDescent="0.2">
      <c r="A23" s="39">
        <v>16</v>
      </c>
      <c r="B23" s="15" t="s">
        <v>50</v>
      </c>
      <c r="C23" s="40">
        <f t="shared" si="0"/>
        <v>339</v>
      </c>
      <c r="D23" s="40">
        <v>1</v>
      </c>
      <c r="E23" s="40">
        <f t="shared" si="1"/>
        <v>4</v>
      </c>
      <c r="F23" s="41">
        <v>3</v>
      </c>
      <c r="G23" s="41">
        <v>1</v>
      </c>
      <c r="H23" s="42">
        <f t="shared" si="2"/>
        <v>142</v>
      </c>
      <c r="I23" s="41">
        <v>101</v>
      </c>
      <c r="J23" s="41">
        <v>41</v>
      </c>
      <c r="K23" s="42">
        <f t="shared" si="3"/>
        <v>106</v>
      </c>
      <c r="L23" s="41">
        <v>15</v>
      </c>
      <c r="M23" s="41">
        <v>91</v>
      </c>
      <c r="N23" s="40">
        <v>86</v>
      </c>
      <c r="O23" s="40">
        <v>2478</v>
      </c>
      <c r="P23" s="40">
        <v>4</v>
      </c>
      <c r="Q23" s="40">
        <v>26</v>
      </c>
    </row>
    <row r="24" spans="1:17" s="38" customFormat="1" ht="15.75" x14ac:dyDescent="0.2">
      <c r="A24" s="34">
        <v>17</v>
      </c>
      <c r="B24" s="18" t="s">
        <v>51</v>
      </c>
      <c r="C24" s="35">
        <f t="shared" si="0"/>
        <v>214</v>
      </c>
      <c r="D24" s="35">
        <v>1</v>
      </c>
      <c r="E24" s="36">
        <f t="shared" si="1"/>
        <v>20</v>
      </c>
      <c r="F24" s="37">
        <v>13</v>
      </c>
      <c r="G24" s="37">
        <v>7</v>
      </c>
      <c r="H24" s="36">
        <f t="shared" si="2"/>
        <v>21</v>
      </c>
      <c r="I24" s="37">
        <v>11</v>
      </c>
      <c r="J24" s="37">
        <v>10</v>
      </c>
      <c r="K24" s="36">
        <f t="shared" si="3"/>
        <v>36</v>
      </c>
      <c r="L24" s="37">
        <v>8</v>
      </c>
      <c r="M24" s="37">
        <v>28</v>
      </c>
      <c r="N24" s="35">
        <v>136</v>
      </c>
      <c r="O24" s="35">
        <v>3083</v>
      </c>
      <c r="P24" s="35">
        <v>0</v>
      </c>
      <c r="Q24" s="35">
        <v>31</v>
      </c>
    </row>
    <row r="25" spans="1:17" s="38" customFormat="1" ht="15.75" x14ac:dyDescent="0.2">
      <c r="A25" s="39">
        <v>18</v>
      </c>
      <c r="B25" s="15" t="s">
        <v>52</v>
      </c>
      <c r="C25" s="40">
        <f t="shared" si="0"/>
        <v>820</v>
      </c>
      <c r="D25" s="40">
        <v>2</v>
      </c>
      <c r="E25" s="40">
        <f t="shared" si="1"/>
        <v>21</v>
      </c>
      <c r="F25" s="41">
        <v>14</v>
      </c>
      <c r="G25" s="41">
        <v>7</v>
      </c>
      <c r="H25" s="42">
        <f t="shared" si="2"/>
        <v>125</v>
      </c>
      <c r="I25" s="41">
        <v>91</v>
      </c>
      <c r="J25" s="41">
        <v>34</v>
      </c>
      <c r="K25" s="42">
        <f t="shared" si="3"/>
        <v>555</v>
      </c>
      <c r="L25" s="41">
        <v>203</v>
      </c>
      <c r="M25" s="41">
        <v>352</v>
      </c>
      <c r="N25" s="40">
        <v>117</v>
      </c>
      <c r="O25" s="40">
        <v>3673</v>
      </c>
      <c r="P25" s="40">
        <v>3</v>
      </c>
      <c r="Q25" s="40">
        <v>44</v>
      </c>
    </row>
    <row r="26" spans="1:17" s="43" customFormat="1" ht="15.75" x14ac:dyDescent="0.2">
      <c r="A26" s="347" t="s">
        <v>53</v>
      </c>
      <c r="B26" s="348"/>
      <c r="C26" s="35">
        <f>SUM(C8:C25)</f>
        <v>8559</v>
      </c>
      <c r="D26" s="35">
        <f>SUM(D8:D25)</f>
        <v>68</v>
      </c>
      <c r="E26" s="35">
        <f t="shared" ref="E26:M26" si="4">SUM(E8:E25)</f>
        <v>298</v>
      </c>
      <c r="F26" s="35">
        <f>SUM(F8:F25)</f>
        <v>213</v>
      </c>
      <c r="G26" s="35">
        <f>SUM(G8:G25)</f>
        <v>85</v>
      </c>
      <c r="H26" s="35">
        <f>SUM(H8:H25)</f>
        <v>2757</v>
      </c>
      <c r="I26" s="35">
        <f t="shared" si="4"/>
        <v>2093</v>
      </c>
      <c r="J26" s="35">
        <f t="shared" si="4"/>
        <v>664</v>
      </c>
      <c r="K26" s="35">
        <f t="shared" si="4"/>
        <v>3269</v>
      </c>
      <c r="L26" s="35">
        <f t="shared" si="4"/>
        <v>1369</v>
      </c>
      <c r="M26" s="35">
        <f t="shared" si="4"/>
        <v>1900</v>
      </c>
      <c r="N26" s="35">
        <f>SUM(N8:N25)</f>
        <v>2167</v>
      </c>
      <c r="O26" s="35">
        <f t="shared" ref="O26:Q26" si="5">SUM(O8:O25)</f>
        <v>59849</v>
      </c>
      <c r="P26" s="35">
        <f t="shared" si="5"/>
        <v>39</v>
      </c>
      <c r="Q26" s="35">
        <f t="shared" si="5"/>
        <v>789</v>
      </c>
    </row>
    <row r="27" spans="1:17" s="44" customFormat="1" ht="15.75" x14ac:dyDescent="0.25">
      <c r="B27" s="45"/>
    </row>
    <row r="28" spans="1:17" s="44" customFormat="1" ht="15.75" x14ac:dyDescent="0.25">
      <c r="A28" s="349" t="s">
        <v>74</v>
      </c>
      <c r="B28" s="349"/>
      <c r="C28" s="349"/>
      <c r="D28" s="349"/>
      <c r="E28" s="349"/>
      <c r="F28" s="349"/>
      <c r="G28" s="349"/>
    </row>
    <row r="30" spans="1:17" ht="15.75" x14ac:dyDescent="0.25">
      <c r="A30" s="46"/>
      <c r="B30" s="47"/>
    </row>
  </sheetData>
  <mergeCells count="21"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  <mergeCell ref="O4:O5"/>
    <mergeCell ref="P4:P5"/>
    <mergeCell ref="Q4:Q5"/>
    <mergeCell ref="A26:B26"/>
    <mergeCell ref="A28:G28"/>
    <mergeCell ref="F4:G4"/>
    <mergeCell ref="H4:H5"/>
    <mergeCell ref="I4:J4"/>
    <mergeCell ref="K4:K5"/>
    <mergeCell ref="L4:M4"/>
    <mergeCell ref="N4:N5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>
      <selection activeCell="H22" sqref="H22"/>
    </sheetView>
  </sheetViews>
  <sheetFormatPr defaultRowHeight="18.75" x14ac:dyDescent="0.2"/>
  <cols>
    <col min="1" max="1" width="9" style="65" customWidth="1"/>
    <col min="2" max="2" width="32.28515625" style="49" bestFit="1" customWidth="1"/>
    <col min="3" max="3" width="13.5703125" style="49" customWidth="1"/>
    <col min="4" max="5" width="13.28515625" style="49" customWidth="1"/>
    <col min="6" max="6" width="10.7109375" style="49" customWidth="1"/>
    <col min="7" max="7" width="13.7109375" style="49" customWidth="1"/>
    <col min="8" max="8" width="13.85546875" style="49" customWidth="1"/>
    <col min="9" max="9" width="14.28515625" style="49" customWidth="1"/>
    <col min="10" max="10" width="12.28515625" style="49" customWidth="1"/>
    <col min="11" max="11" width="13.28515625" style="49" customWidth="1"/>
    <col min="12" max="12" width="12.85546875" style="49" customWidth="1"/>
    <col min="13" max="13" width="11.7109375" style="49" customWidth="1"/>
    <col min="14" max="16384" width="9.140625" style="49"/>
  </cols>
  <sheetData>
    <row r="1" spans="1:13" ht="51" customHeight="1" x14ac:dyDescent="0.2">
      <c r="A1" s="361" t="s">
        <v>75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</row>
    <row r="2" spans="1:13" x14ac:dyDescent="0.2">
      <c r="A2" s="362" t="s">
        <v>56</v>
      </c>
      <c r="B2" s="362" t="s">
        <v>33</v>
      </c>
      <c r="C2" s="365" t="s">
        <v>76</v>
      </c>
      <c r="D2" s="366"/>
      <c r="E2" s="366"/>
      <c r="F2" s="366"/>
      <c r="G2" s="366"/>
      <c r="H2" s="367"/>
      <c r="I2" s="368" t="s">
        <v>77</v>
      </c>
      <c r="J2" s="368"/>
      <c r="K2" s="368"/>
      <c r="L2" s="369"/>
    </row>
    <row r="3" spans="1:13" ht="97.5" customHeight="1" x14ac:dyDescent="0.2">
      <c r="A3" s="363"/>
      <c r="B3" s="363"/>
      <c r="C3" s="370" t="s">
        <v>78</v>
      </c>
      <c r="D3" s="367"/>
      <c r="E3" s="365" t="s">
        <v>79</v>
      </c>
      <c r="F3" s="371"/>
      <c r="G3" s="370" t="s">
        <v>80</v>
      </c>
      <c r="H3" s="367" t="s">
        <v>81</v>
      </c>
      <c r="I3" s="370" t="s">
        <v>82</v>
      </c>
      <c r="J3" s="367"/>
      <c r="K3" s="370" t="s">
        <v>83</v>
      </c>
      <c r="L3" s="367"/>
    </row>
    <row r="4" spans="1:13" s="52" customFormat="1" x14ac:dyDescent="0.2">
      <c r="A4" s="364"/>
      <c r="B4" s="364"/>
      <c r="C4" s="50" t="s">
        <v>84</v>
      </c>
      <c r="D4" s="50" t="s">
        <v>85</v>
      </c>
      <c r="E4" s="50" t="s">
        <v>84</v>
      </c>
      <c r="F4" s="50" t="s">
        <v>85</v>
      </c>
      <c r="G4" s="50" t="s">
        <v>84</v>
      </c>
      <c r="H4" s="50" t="s">
        <v>85</v>
      </c>
      <c r="I4" s="51" t="s">
        <v>84</v>
      </c>
      <c r="J4" s="51" t="s">
        <v>85</v>
      </c>
      <c r="K4" s="51" t="s">
        <v>84</v>
      </c>
      <c r="L4" s="51" t="s">
        <v>85</v>
      </c>
    </row>
    <row r="5" spans="1:13" x14ac:dyDescent="0.25">
      <c r="A5" s="53" t="s">
        <v>10</v>
      </c>
      <c r="B5" s="54" t="s">
        <v>86</v>
      </c>
      <c r="C5" s="55">
        <v>55</v>
      </c>
      <c r="D5" s="55">
        <v>57</v>
      </c>
      <c r="E5" s="55">
        <v>0</v>
      </c>
      <c r="F5" s="55">
        <v>0</v>
      </c>
      <c r="G5" s="55">
        <v>0</v>
      </c>
      <c r="H5" s="55">
        <v>0</v>
      </c>
      <c r="I5" s="55">
        <v>0</v>
      </c>
      <c r="J5" s="55">
        <v>0</v>
      </c>
      <c r="K5" s="55">
        <v>0</v>
      </c>
      <c r="L5" s="55">
        <v>0</v>
      </c>
      <c r="M5" s="56"/>
    </row>
    <row r="6" spans="1:13" x14ac:dyDescent="0.25">
      <c r="A6" s="57" t="s">
        <v>11</v>
      </c>
      <c r="B6" s="58" t="s">
        <v>87</v>
      </c>
      <c r="C6" s="59">
        <v>70</v>
      </c>
      <c r="D6" s="59">
        <v>71</v>
      </c>
      <c r="E6" s="59">
        <v>0</v>
      </c>
      <c r="F6" s="59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56"/>
    </row>
    <row r="7" spans="1:13" x14ac:dyDescent="0.2">
      <c r="A7" s="61" t="s">
        <v>12</v>
      </c>
      <c r="B7" s="62" t="s">
        <v>88</v>
      </c>
      <c r="C7" s="55">
        <v>126</v>
      </c>
      <c r="D7" s="55">
        <v>128</v>
      </c>
      <c r="E7" s="55">
        <v>0</v>
      </c>
      <c r="F7" s="55">
        <v>0</v>
      </c>
      <c r="G7" s="55">
        <v>0</v>
      </c>
      <c r="H7" s="55">
        <v>0</v>
      </c>
      <c r="I7" s="55">
        <v>1</v>
      </c>
      <c r="J7" s="55">
        <v>1</v>
      </c>
      <c r="K7" s="55">
        <v>0</v>
      </c>
      <c r="L7" s="55">
        <v>0</v>
      </c>
    </row>
    <row r="8" spans="1:13" x14ac:dyDescent="0.25">
      <c r="A8" s="57" t="s">
        <v>13</v>
      </c>
      <c r="B8" s="58" t="s">
        <v>89</v>
      </c>
      <c r="C8" s="59">
        <v>235</v>
      </c>
      <c r="D8" s="59">
        <v>245</v>
      </c>
      <c r="E8" s="59">
        <v>3</v>
      </c>
      <c r="F8" s="59">
        <v>3</v>
      </c>
      <c r="G8" s="60">
        <v>1</v>
      </c>
      <c r="H8" s="60">
        <v>2</v>
      </c>
      <c r="I8" s="60">
        <v>0</v>
      </c>
      <c r="J8" s="60">
        <v>0</v>
      </c>
      <c r="K8" s="60">
        <v>0</v>
      </c>
      <c r="L8" s="60">
        <v>0</v>
      </c>
      <c r="M8" s="56"/>
    </row>
    <row r="9" spans="1:13" x14ac:dyDescent="0.25">
      <c r="A9" s="61" t="s">
        <v>14</v>
      </c>
      <c r="B9" s="62" t="s">
        <v>90</v>
      </c>
      <c r="C9" s="55">
        <v>131</v>
      </c>
      <c r="D9" s="55">
        <v>132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6"/>
    </row>
    <row r="10" spans="1:13" x14ac:dyDescent="0.25">
      <c r="A10" s="57" t="s">
        <v>15</v>
      </c>
      <c r="B10" s="58" t="s">
        <v>91</v>
      </c>
      <c r="C10" s="59">
        <v>189</v>
      </c>
      <c r="D10" s="59">
        <v>192</v>
      </c>
      <c r="E10" s="59">
        <v>0</v>
      </c>
      <c r="F10" s="59">
        <v>0</v>
      </c>
      <c r="G10" s="60">
        <v>0</v>
      </c>
      <c r="H10" s="60">
        <v>0</v>
      </c>
      <c r="I10" s="60">
        <v>1</v>
      </c>
      <c r="J10" s="60">
        <v>1</v>
      </c>
      <c r="K10" s="60">
        <v>0</v>
      </c>
      <c r="L10" s="60">
        <v>0</v>
      </c>
      <c r="M10" s="56"/>
    </row>
    <row r="11" spans="1:13" x14ac:dyDescent="0.2">
      <c r="A11" s="61" t="s">
        <v>23</v>
      </c>
      <c r="B11" s="62" t="s">
        <v>92</v>
      </c>
      <c r="C11" s="55">
        <v>62</v>
      </c>
      <c r="D11" s="55">
        <v>64</v>
      </c>
      <c r="E11" s="55">
        <v>1</v>
      </c>
      <c r="F11" s="55">
        <v>1</v>
      </c>
      <c r="G11" s="55">
        <v>0</v>
      </c>
      <c r="H11" s="55">
        <v>0</v>
      </c>
      <c r="I11" s="55">
        <v>0</v>
      </c>
      <c r="J11" s="55">
        <v>0</v>
      </c>
      <c r="K11" s="55">
        <v>1</v>
      </c>
      <c r="L11" s="55">
        <v>1</v>
      </c>
    </row>
    <row r="12" spans="1:13" x14ac:dyDescent="0.25">
      <c r="A12" s="57" t="s">
        <v>25</v>
      </c>
      <c r="B12" s="58" t="s">
        <v>93</v>
      </c>
      <c r="C12" s="59">
        <v>64</v>
      </c>
      <c r="D12" s="59">
        <v>66</v>
      </c>
      <c r="E12" s="59">
        <v>0</v>
      </c>
      <c r="F12" s="59">
        <v>0</v>
      </c>
      <c r="G12" s="60">
        <v>0</v>
      </c>
      <c r="H12" s="60">
        <v>0</v>
      </c>
      <c r="I12" s="60">
        <v>1</v>
      </c>
      <c r="J12" s="60">
        <v>1</v>
      </c>
      <c r="K12" s="60">
        <v>0</v>
      </c>
      <c r="L12" s="60">
        <v>0</v>
      </c>
      <c r="M12" s="56"/>
    </row>
    <row r="13" spans="1:13" x14ac:dyDescent="0.25">
      <c r="A13" s="61" t="s">
        <v>27</v>
      </c>
      <c r="B13" s="62" t="s">
        <v>94</v>
      </c>
      <c r="C13" s="55">
        <v>87</v>
      </c>
      <c r="D13" s="55">
        <v>88</v>
      </c>
      <c r="E13" s="55">
        <v>0</v>
      </c>
      <c r="F13" s="55">
        <v>0</v>
      </c>
      <c r="G13" s="55">
        <v>0</v>
      </c>
      <c r="H13" s="55">
        <v>0</v>
      </c>
      <c r="I13" s="55">
        <v>1</v>
      </c>
      <c r="J13" s="55">
        <v>1</v>
      </c>
      <c r="K13" s="55">
        <v>0</v>
      </c>
      <c r="L13" s="55">
        <v>0</v>
      </c>
      <c r="M13" s="56"/>
    </row>
    <row r="14" spans="1:13" x14ac:dyDescent="0.25">
      <c r="A14" s="57" t="s">
        <v>29</v>
      </c>
      <c r="B14" s="58" t="s">
        <v>95</v>
      </c>
      <c r="C14" s="59">
        <v>39</v>
      </c>
      <c r="D14" s="59">
        <v>40</v>
      </c>
      <c r="E14" s="59">
        <v>0</v>
      </c>
      <c r="F14" s="59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56"/>
    </row>
    <row r="15" spans="1:13" x14ac:dyDescent="0.25">
      <c r="A15" s="61" t="s">
        <v>31</v>
      </c>
      <c r="B15" s="62" t="s">
        <v>96</v>
      </c>
      <c r="C15" s="55">
        <v>61</v>
      </c>
      <c r="D15" s="55">
        <v>63</v>
      </c>
      <c r="E15" s="55">
        <v>0</v>
      </c>
      <c r="F15" s="55">
        <v>0</v>
      </c>
      <c r="G15" s="55">
        <v>0</v>
      </c>
      <c r="H15" s="55">
        <v>0</v>
      </c>
      <c r="I15" s="55">
        <v>2</v>
      </c>
      <c r="J15" s="55">
        <v>3</v>
      </c>
      <c r="K15" s="55">
        <v>1</v>
      </c>
      <c r="L15" s="55">
        <v>1</v>
      </c>
      <c r="M15" s="56"/>
    </row>
    <row r="16" spans="1:13" x14ac:dyDescent="0.25">
      <c r="A16" s="57" t="s">
        <v>97</v>
      </c>
      <c r="B16" s="58" t="s">
        <v>98</v>
      </c>
      <c r="C16" s="59">
        <v>70</v>
      </c>
      <c r="D16" s="59">
        <v>71</v>
      </c>
      <c r="E16" s="59">
        <v>1</v>
      </c>
      <c r="F16" s="59">
        <v>1</v>
      </c>
      <c r="G16" s="60">
        <v>0</v>
      </c>
      <c r="H16" s="60">
        <v>0</v>
      </c>
      <c r="I16" s="60">
        <v>1</v>
      </c>
      <c r="J16" s="60">
        <v>1</v>
      </c>
      <c r="K16" s="60">
        <v>1</v>
      </c>
      <c r="L16" s="60">
        <v>1</v>
      </c>
      <c r="M16" s="56"/>
    </row>
    <row r="17" spans="1:13" x14ac:dyDescent="0.25">
      <c r="A17" s="61" t="s">
        <v>99</v>
      </c>
      <c r="B17" s="62" t="s">
        <v>100</v>
      </c>
      <c r="C17" s="55">
        <v>35</v>
      </c>
      <c r="D17" s="55">
        <v>37</v>
      </c>
      <c r="E17" s="55">
        <v>0</v>
      </c>
      <c r="F17" s="55">
        <v>0</v>
      </c>
      <c r="G17" s="55">
        <v>0</v>
      </c>
      <c r="H17" s="55">
        <v>0</v>
      </c>
      <c r="I17" s="55">
        <v>1</v>
      </c>
      <c r="J17" s="55">
        <v>1</v>
      </c>
      <c r="K17" s="55">
        <v>0</v>
      </c>
      <c r="L17" s="55">
        <v>0</v>
      </c>
      <c r="M17" s="56"/>
    </row>
    <row r="18" spans="1:13" x14ac:dyDescent="0.25">
      <c r="A18" s="57" t="s">
        <v>101</v>
      </c>
      <c r="B18" s="58" t="s">
        <v>102</v>
      </c>
      <c r="C18" s="59">
        <v>62</v>
      </c>
      <c r="D18" s="59">
        <v>63</v>
      </c>
      <c r="E18" s="59">
        <v>0</v>
      </c>
      <c r="F18" s="59">
        <v>0</v>
      </c>
      <c r="G18" s="60">
        <v>1</v>
      </c>
      <c r="H18" s="60">
        <v>1</v>
      </c>
      <c r="I18" s="60">
        <v>0</v>
      </c>
      <c r="J18" s="60">
        <v>0</v>
      </c>
      <c r="K18" s="60">
        <v>0</v>
      </c>
      <c r="L18" s="60">
        <v>0</v>
      </c>
      <c r="M18" s="56"/>
    </row>
    <row r="19" spans="1:13" x14ac:dyDescent="0.2">
      <c r="A19" s="61" t="s">
        <v>103</v>
      </c>
      <c r="B19" s="62" t="s">
        <v>104</v>
      </c>
      <c r="C19" s="55">
        <v>61</v>
      </c>
      <c r="D19" s="55">
        <v>66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</row>
    <row r="20" spans="1:13" x14ac:dyDescent="0.25">
      <c r="A20" s="57" t="s">
        <v>105</v>
      </c>
      <c r="B20" s="58" t="s">
        <v>106</v>
      </c>
      <c r="C20" s="59">
        <v>67</v>
      </c>
      <c r="D20" s="59">
        <v>68</v>
      </c>
      <c r="E20" s="59">
        <v>1</v>
      </c>
      <c r="F20" s="59">
        <v>1</v>
      </c>
      <c r="G20" s="60">
        <v>0</v>
      </c>
      <c r="H20" s="60">
        <v>0</v>
      </c>
      <c r="I20" s="60">
        <v>2</v>
      </c>
      <c r="J20" s="60">
        <v>3</v>
      </c>
      <c r="K20" s="60">
        <v>0</v>
      </c>
      <c r="L20" s="60">
        <v>0</v>
      </c>
      <c r="M20" s="56"/>
    </row>
    <row r="21" spans="1:13" x14ac:dyDescent="0.25">
      <c r="A21" s="61" t="s">
        <v>107</v>
      </c>
      <c r="B21" s="62" t="s">
        <v>108</v>
      </c>
      <c r="C21" s="55">
        <v>100</v>
      </c>
      <c r="D21" s="55">
        <v>102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1</v>
      </c>
      <c r="L21" s="55">
        <v>1</v>
      </c>
      <c r="M21" s="56"/>
    </row>
    <row r="22" spans="1:13" x14ac:dyDescent="0.25">
      <c r="A22" s="57" t="s">
        <v>109</v>
      </c>
      <c r="B22" s="58" t="s">
        <v>110</v>
      </c>
      <c r="C22" s="59">
        <v>131</v>
      </c>
      <c r="D22" s="59">
        <v>132</v>
      </c>
      <c r="E22" s="59">
        <v>0</v>
      </c>
      <c r="F22" s="59">
        <v>0</v>
      </c>
      <c r="G22" s="60">
        <v>0</v>
      </c>
      <c r="H22" s="60">
        <v>0</v>
      </c>
      <c r="I22" s="60">
        <v>1</v>
      </c>
      <c r="J22" s="60">
        <v>1</v>
      </c>
      <c r="K22" s="60">
        <v>0</v>
      </c>
      <c r="L22" s="60">
        <v>0</v>
      </c>
      <c r="M22" s="56"/>
    </row>
    <row r="23" spans="1:13" x14ac:dyDescent="0.2">
      <c r="A23" s="359" t="s">
        <v>111</v>
      </c>
      <c r="B23" s="360"/>
      <c r="C23" s="63">
        <v>1644</v>
      </c>
      <c r="D23" s="63">
        <f>SUM(D5:D22)</f>
        <v>1685</v>
      </c>
      <c r="E23" s="63">
        <f>SUM(E5:E22)</f>
        <v>6</v>
      </c>
      <c r="F23" s="63">
        <f>SUM(F5:F22)</f>
        <v>6</v>
      </c>
      <c r="G23" s="63">
        <f t="shared" ref="G23:L23" si="0">SUM(G5:G22)</f>
        <v>2</v>
      </c>
      <c r="H23" s="63">
        <f t="shared" si="0"/>
        <v>3</v>
      </c>
      <c r="I23" s="64">
        <f>SUM(I5:I22)</f>
        <v>11</v>
      </c>
      <c r="J23" s="64">
        <f>SUM(J5:J22)</f>
        <v>13</v>
      </c>
      <c r="K23" s="63">
        <f>SUM(K5:K22)</f>
        <v>4</v>
      </c>
      <c r="L23" s="63">
        <f t="shared" si="0"/>
        <v>4</v>
      </c>
    </row>
  </sheetData>
  <mergeCells count="11">
    <mergeCell ref="A23:B23"/>
    <mergeCell ref="A1:L1"/>
    <mergeCell ref="A2:A4"/>
    <mergeCell ref="B2:B4"/>
    <mergeCell ref="C2:H2"/>
    <mergeCell ref="I2:L2"/>
    <mergeCell ref="C3:D3"/>
    <mergeCell ref="E3:F3"/>
    <mergeCell ref="G3:H3"/>
    <mergeCell ref="I3:J3"/>
    <mergeCell ref="K3:L3"/>
  </mergeCells>
  <pageMargins left="0.25" right="0.25" top="0.75" bottom="0.7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Normal="100" workbookViewId="0">
      <selection activeCell="H17" sqref="H17"/>
    </sheetView>
  </sheetViews>
  <sheetFormatPr defaultRowHeight="18.75" x14ac:dyDescent="0.2"/>
  <cols>
    <col min="1" max="1" width="6.5703125" style="66" customWidth="1"/>
    <col min="2" max="2" width="35.140625" style="66" customWidth="1"/>
    <col min="3" max="3" width="17.7109375" style="66" customWidth="1"/>
    <col min="4" max="4" width="17.42578125" style="66" customWidth="1"/>
    <col min="5" max="5" width="19.140625" style="66" customWidth="1"/>
    <col min="6" max="6" width="19.28515625" style="66" customWidth="1"/>
    <col min="7" max="9" width="9.140625" style="66"/>
    <col min="10" max="10" width="16.42578125" style="66" customWidth="1"/>
    <col min="11" max="16384" width="9.140625" style="66"/>
  </cols>
  <sheetData>
    <row r="1" spans="1:10" ht="72" customHeight="1" x14ac:dyDescent="0.2">
      <c r="A1" s="372" t="s">
        <v>112</v>
      </c>
      <c r="B1" s="372"/>
      <c r="C1" s="372"/>
      <c r="D1" s="372"/>
      <c r="E1" s="372"/>
      <c r="F1" s="372"/>
    </row>
    <row r="2" spans="1:10" ht="65.25" customHeight="1" x14ac:dyDescent="0.2">
      <c r="A2" s="373" t="s">
        <v>113</v>
      </c>
      <c r="B2" s="373" t="s">
        <v>33</v>
      </c>
      <c r="C2" s="375" t="s">
        <v>114</v>
      </c>
      <c r="D2" s="376"/>
      <c r="E2" s="377" t="s">
        <v>115</v>
      </c>
      <c r="F2" s="377"/>
    </row>
    <row r="3" spans="1:10" ht="37.5" x14ac:dyDescent="0.2">
      <c r="A3" s="374"/>
      <c r="B3" s="373"/>
      <c r="C3" s="67" t="s">
        <v>116</v>
      </c>
      <c r="D3" s="67" t="s">
        <v>117</v>
      </c>
      <c r="E3" s="67" t="s">
        <v>116</v>
      </c>
      <c r="F3" s="67" t="s">
        <v>117</v>
      </c>
    </row>
    <row r="4" spans="1:10" s="71" customFormat="1" x14ac:dyDescent="0.2">
      <c r="A4" s="68">
        <v>1</v>
      </c>
      <c r="B4" s="69" t="s">
        <v>86</v>
      </c>
      <c r="C4" s="70">
        <v>730</v>
      </c>
      <c r="D4" s="70">
        <v>1366</v>
      </c>
      <c r="E4" s="70">
        <v>784</v>
      </c>
      <c r="F4" s="70">
        <v>1484</v>
      </c>
      <c r="I4" s="72"/>
      <c r="J4" s="72"/>
    </row>
    <row r="5" spans="1:10" s="71" customFormat="1" x14ac:dyDescent="0.2">
      <c r="A5" s="73">
        <v>2</v>
      </c>
      <c r="B5" s="74" t="s">
        <v>87</v>
      </c>
      <c r="C5" s="75">
        <v>828</v>
      </c>
      <c r="D5" s="75">
        <v>1519</v>
      </c>
      <c r="E5" s="75">
        <v>896</v>
      </c>
      <c r="F5" s="75">
        <v>1683</v>
      </c>
      <c r="I5" s="72"/>
      <c r="J5" s="72"/>
    </row>
    <row r="6" spans="1:10" s="71" customFormat="1" x14ac:dyDescent="0.2">
      <c r="A6" s="68">
        <v>3</v>
      </c>
      <c r="B6" s="69" t="s">
        <v>88</v>
      </c>
      <c r="C6" s="70">
        <v>1282</v>
      </c>
      <c r="D6" s="70">
        <v>2357</v>
      </c>
      <c r="E6" s="70">
        <v>1373</v>
      </c>
      <c r="F6" s="70">
        <v>2544</v>
      </c>
      <c r="I6" s="72"/>
      <c r="J6" s="72"/>
    </row>
    <row r="7" spans="1:10" s="71" customFormat="1" x14ac:dyDescent="0.2">
      <c r="A7" s="73">
        <v>4</v>
      </c>
      <c r="B7" s="74" t="s">
        <v>89</v>
      </c>
      <c r="C7" s="75">
        <v>3194</v>
      </c>
      <c r="D7" s="75">
        <v>5772</v>
      </c>
      <c r="E7" s="75">
        <v>3632</v>
      </c>
      <c r="F7" s="75">
        <v>6631</v>
      </c>
      <c r="I7" s="72"/>
      <c r="J7" s="72"/>
    </row>
    <row r="8" spans="1:10" s="71" customFormat="1" x14ac:dyDescent="0.2">
      <c r="A8" s="68">
        <v>5</v>
      </c>
      <c r="B8" s="69" t="s">
        <v>90</v>
      </c>
      <c r="C8" s="70">
        <v>1675</v>
      </c>
      <c r="D8" s="70">
        <v>3042</v>
      </c>
      <c r="E8" s="70">
        <v>1842</v>
      </c>
      <c r="F8" s="70">
        <v>3391</v>
      </c>
      <c r="I8" s="72"/>
      <c r="J8" s="72"/>
    </row>
    <row r="9" spans="1:10" s="71" customFormat="1" x14ac:dyDescent="0.2">
      <c r="A9" s="73">
        <v>6</v>
      </c>
      <c r="B9" s="74" t="s">
        <v>91</v>
      </c>
      <c r="C9" s="75">
        <v>2232</v>
      </c>
      <c r="D9" s="75">
        <v>4234</v>
      </c>
      <c r="E9" s="75">
        <v>2459</v>
      </c>
      <c r="F9" s="75">
        <v>4720</v>
      </c>
      <c r="I9" s="72"/>
      <c r="J9" s="72"/>
    </row>
    <row r="10" spans="1:10" s="71" customFormat="1" x14ac:dyDescent="0.2">
      <c r="A10" s="68">
        <v>7</v>
      </c>
      <c r="B10" s="69" t="s">
        <v>92</v>
      </c>
      <c r="C10" s="70">
        <v>721</v>
      </c>
      <c r="D10" s="70">
        <v>1390</v>
      </c>
      <c r="E10" s="70">
        <v>782</v>
      </c>
      <c r="F10" s="70">
        <v>1508</v>
      </c>
      <c r="I10" s="72"/>
      <c r="J10" s="72"/>
    </row>
    <row r="11" spans="1:10" s="71" customFormat="1" x14ac:dyDescent="0.2">
      <c r="A11" s="73">
        <v>8</v>
      </c>
      <c r="B11" s="74" t="s">
        <v>93</v>
      </c>
      <c r="C11" s="75">
        <v>556</v>
      </c>
      <c r="D11" s="75">
        <v>1049</v>
      </c>
      <c r="E11" s="75">
        <v>606</v>
      </c>
      <c r="F11" s="75">
        <v>1156</v>
      </c>
      <c r="I11" s="72"/>
      <c r="J11" s="72"/>
    </row>
    <row r="12" spans="1:10" s="71" customFormat="1" x14ac:dyDescent="0.2">
      <c r="A12" s="68">
        <v>9</v>
      </c>
      <c r="B12" s="69" t="s">
        <v>94</v>
      </c>
      <c r="C12" s="70">
        <v>877</v>
      </c>
      <c r="D12" s="70">
        <v>1722</v>
      </c>
      <c r="E12" s="70">
        <v>946</v>
      </c>
      <c r="F12" s="70">
        <v>1870</v>
      </c>
      <c r="I12" s="72"/>
      <c r="J12" s="72"/>
    </row>
    <row r="13" spans="1:10" s="71" customFormat="1" x14ac:dyDescent="0.2">
      <c r="A13" s="73">
        <v>10</v>
      </c>
      <c r="B13" s="74" t="s">
        <v>95</v>
      </c>
      <c r="C13" s="75">
        <v>549</v>
      </c>
      <c r="D13" s="75">
        <v>912</v>
      </c>
      <c r="E13" s="75">
        <v>624</v>
      </c>
      <c r="F13" s="75">
        <v>1060</v>
      </c>
      <c r="I13" s="72"/>
      <c r="J13" s="72"/>
    </row>
    <row r="14" spans="1:10" s="71" customFormat="1" x14ac:dyDescent="0.2">
      <c r="A14" s="68">
        <v>11</v>
      </c>
      <c r="B14" s="69" t="s">
        <v>96</v>
      </c>
      <c r="C14" s="70">
        <v>939</v>
      </c>
      <c r="D14" s="70">
        <v>1793</v>
      </c>
      <c r="E14" s="70">
        <v>1027</v>
      </c>
      <c r="F14" s="70">
        <v>2004</v>
      </c>
      <c r="I14" s="72"/>
      <c r="J14" s="72"/>
    </row>
    <row r="15" spans="1:10" s="71" customFormat="1" x14ac:dyDescent="0.2">
      <c r="A15" s="73">
        <v>12</v>
      </c>
      <c r="B15" s="74" t="s">
        <v>98</v>
      </c>
      <c r="C15" s="75">
        <v>788</v>
      </c>
      <c r="D15" s="75">
        <v>1456</v>
      </c>
      <c r="E15" s="75">
        <v>885</v>
      </c>
      <c r="F15" s="75">
        <v>1650</v>
      </c>
      <c r="I15" s="72"/>
      <c r="J15" s="72"/>
    </row>
    <row r="16" spans="1:10" s="71" customFormat="1" x14ac:dyDescent="0.2">
      <c r="A16" s="68">
        <v>13</v>
      </c>
      <c r="B16" s="69" t="s">
        <v>100</v>
      </c>
      <c r="C16" s="70">
        <v>493</v>
      </c>
      <c r="D16" s="70">
        <v>857</v>
      </c>
      <c r="E16" s="70">
        <v>552</v>
      </c>
      <c r="F16" s="70">
        <v>983</v>
      </c>
      <c r="I16" s="72"/>
      <c r="J16" s="72"/>
    </row>
    <row r="17" spans="1:20" s="71" customFormat="1" x14ac:dyDescent="0.2">
      <c r="A17" s="73">
        <v>14</v>
      </c>
      <c r="B17" s="74" t="s">
        <v>102</v>
      </c>
      <c r="C17" s="75">
        <v>898</v>
      </c>
      <c r="D17" s="75">
        <v>1690</v>
      </c>
      <c r="E17" s="75">
        <v>994</v>
      </c>
      <c r="F17" s="75">
        <v>1908</v>
      </c>
      <c r="I17" s="72"/>
      <c r="J17" s="72"/>
    </row>
    <row r="18" spans="1:20" s="71" customFormat="1" x14ac:dyDescent="0.2">
      <c r="A18" s="68">
        <v>15</v>
      </c>
      <c r="B18" s="69" t="s">
        <v>104</v>
      </c>
      <c r="C18" s="70">
        <v>895</v>
      </c>
      <c r="D18" s="70">
        <v>1682</v>
      </c>
      <c r="E18" s="70">
        <v>960</v>
      </c>
      <c r="F18" s="70">
        <v>1842</v>
      </c>
      <c r="I18" s="72"/>
      <c r="J18" s="72"/>
    </row>
    <row r="19" spans="1:20" s="71" customFormat="1" x14ac:dyDescent="0.2">
      <c r="A19" s="73">
        <v>16</v>
      </c>
      <c r="B19" s="74" t="s">
        <v>106</v>
      </c>
      <c r="C19" s="75">
        <v>263</v>
      </c>
      <c r="D19" s="75">
        <v>504</v>
      </c>
      <c r="E19" s="75">
        <v>281</v>
      </c>
      <c r="F19" s="75">
        <v>539</v>
      </c>
      <c r="I19" s="72"/>
      <c r="J19" s="72"/>
    </row>
    <row r="20" spans="1:20" s="71" customFormat="1" x14ac:dyDescent="0.2">
      <c r="A20" s="68">
        <v>17</v>
      </c>
      <c r="B20" s="69" t="s">
        <v>108</v>
      </c>
      <c r="C20" s="70">
        <v>786</v>
      </c>
      <c r="D20" s="70">
        <v>1368</v>
      </c>
      <c r="E20" s="70">
        <v>863</v>
      </c>
      <c r="F20" s="70">
        <v>1542</v>
      </c>
      <c r="I20" s="72"/>
      <c r="J20" s="72"/>
    </row>
    <row r="21" spans="1:20" s="71" customFormat="1" x14ac:dyDescent="0.2">
      <c r="A21" s="73">
        <v>18</v>
      </c>
      <c r="B21" s="74" t="s">
        <v>110</v>
      </c>
      <c r="C21" s="75">
        <v>1246</v>
      </c>
      <c r="D21" s="75">
        <v>2295</v>
      </c>
      <c r="E21" s="75">
        <v>1371</v>
      </c>
      <c r="F21" s="75">
        <v>2569</v>
      </c>
      <c r="I21" s="72"/>
      <c r="J21" s="72"/>
    </row>
    <row r="22" spans="1:20" s="77" customFormat="1" x14ac:dyDescent="0.2">
      <c r="A22" s="378" t="s">
        <v>53</v>
      </c>
      <c r="B22" s="379"/>
      <c r="C22" s="76">
        <v>18935</v>
      </c>
      <c r="D22" s="76">
        <v>35007</v>
      </c>
      <c r="E22" s="76">
        <v>20848</v>
      </c>
      <c r="F22" s="76">
        <v>39074</v>
      </c>
    </row>
    <row r="24" spans="1:20" x14ac:dyDescent="0.2">
      <c r="B24" s="78"/>
    </row>
    <row r="28" spans="1:20" x14ac:dyDescent="0.2">
      <c r="T28" s="66">
        <f>SUM(I16)</f>
        <v>0</v>
      </c>
    </row>
  </sheetData>
  <mergeCells count="6">
    <mergeCell ref="A22:B22"/>
    <mergeCell ref="A1:F1"/>
    <mergeCell ref="A2:A3"/>
    <mergeCell ref="B2:B3"/>
    <mergeCell ref="C2:D2"/>
    <mergeCell ref="E2:F2"/>
  </mergeCells>
  <pageMargins left="0.55118110236220474" right="0.15748031496062992" top="0.59055118110236227" bottom="0.43307086614173229" header="0.51181102362204722" footer="0.47244094488188981"/>
  <pageSetup paperSize="9" scale="85" orientation="portrait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G8" sqref="G8"/>
    </sheetView>
  </sheetViews>
  <sheetFormatPr defaultColWidth="8.7109375" defaultRowHeight="12.75" x14ac:dyDescent="0.2"/>
  <cols>
    <col min="1" max="1" width="8.7109375" style="83"/>
    <col min="2" max="2" width="21.28515625" style="102" customWidth="1"/>
    <col min="3" max="3" width="13.5703125" style="83" customWidth="1"/>
    <col min="4" max="4" width="12.85546875" style="83" customWidth="1"/>
    <col min="5" max="16384" width="8.7109375" style="83"/>
  </cols>
  <sheetData>
    <row r="1" spans="1:11" s="79" customFormat="1" ht="57.75" customHeight="1" x14ac:dyDescent="0.2">
      <c r="A1" s="380" t="s">
        <v>118</v>
      </c>
      <c r="B1" s="381"/>
      <c r="C1" s="381"/>
      <c r="D1" s="381"/>
    </row>
    <row r="2" spans="1:11" s="79" customFormat="1" ht="19.5" customHeight="1" x14ac:dyDescent="0.25">
      <c r="A2" s="80"/>
      <c r="B2" s="81"/>
      <c r="C2" s="82" t="s">
        <v>119</v>
      </c>
      <c r="D2" s="82"/>
    </row>
    <row r="3" spans="1:11" ht="21" customHeight="1" x14ac:dyDescent="0.2">
      <c r="A3" s="382" t="s">
        <v>32</v>
      </c>
      <c r="B3" s="383" t="s">
        <v>33</v>
      </c>
      <c r="C3" s="384" t="s">
        <v>120</v>
      </c>
      <c r="D3" s="384"/>
    </row>
    <row r="4" spans="1:11" s="85" customFormat="1" ht="39.75" customHeight="1" x14ac:dyDescent="0.2">
      <c r="A4" s="382"/>
      <c r="B4" s="383"/>
      <c r="C4" s="84" t="s">
        <v>121</v>
      </c>
      <c r="D4" s="84" t="s">
        <v>122</v>
      </c>
    </row>
    <row r="5" spans="1:11" s="90" customFormat="1" ht="21.95" customHeight="1" x14ac:dyDescent="0.2">
      <c r="A5" s="86">
        <v>1</v>
      </c>
      <c r="B5" s="87" t="s">
        <v>123</v>
      </c>
      <c r="C5" s="88">
        <v>20</v>
      </c>
      <c r="D5" s="89">
        <v>21</v>
      </c>
    </row>
    <row r="6" spans="1:11" s="90" customFormat="1" ht="21.95" customHeight="1" x14ac:dyDescent="0.2">
      <c r="A6" s="91">
        <v>2</v>
      </c>
      <c r="B6" s="92" t="s">
        <v>124</v>
      </c>
      <c r="C6" s="93">
        <v>12</v>
      </c>
      <c r="D6" s="94">
        <v>17</v>
      </c>
    </row>
    <row r="7" spans="1:11" s="90" customFormat="1" ht="21.95" customHeight="1" x14ac:dyDescent="0.2">
      <c r="A7" s="86">
        <v>3</v>
      </c>
      <c r="B7" s="87" t="s">
        <v>125</v>
      </c>
      <c r="C7" s="88">
        <v>49</v>
      </c>
      <c r="D7" s="89">
        <v>54</v>
      </c>
    </row>
    <row r="8" spans="1:11" s="90" customFormat="1" ht="21.95" customHeight="1" x14ac:dyDescent="0.2">
      <c r="A8" s="91">
        <v>4</v>
      </c>
      <c r="B8" s="92" t="s">
        <v>126</v>
      </c>
      <c r="C8" s="93">
        <v>87</v>
      </c>
      <c r="D8" s="94">
        <v>102</v>
      </c>
    </row>
    <row r="9" spans="1:11" s="90" customFormat="1" ht="21.95" customHeight="1" x14ac:dyDescent="0.2">
      <c r="A9" s="86">
        <v>5</v>
      </c>
      <c r="B9" s="87" t="s">
        <v>127</v>
      </c>
      <c r="C9" s="88">
        <v>59</v>
      </c>
      <c r="D9" s="89">
        <v>69</v>
      </c>
    </row>
    <row r="10" spans="1:11" s="90" customFormat="1" ht="21.95" customHeight="1" x14ac:dyDescent="0.2">
      <c r="A10" s="91">
        <v>6</v>
      </c>
      <c r="B10" s="92" t="s">
        <v>40</v>
      </c>
      <c r="C10" s="93">
        <v>116</v>
      </c>
      <c r="D10" s="94">
        <v>133</v>
      </c>
    </row>
    <row r="11" spans="1:11" s="90" customFormat="1" ht="21.95" customHeight="1" x14ac:dyDescent="0.2">
      <c r="A11" s="86">
        <v>7</v>
      </c>
      <c r="B11" s="87" t="s">
        <v>41</v>
      </c>
      <c r="C11" s="88">
        <v>43</v>
      </c>
      <c r="D11" s="89">
        <v>45</v>
      </c>
      <c r="G11" s="95"/>
      <c r="H11" s="95"/>
      <c r="I11" s="95"/>
      <c r="J11" s="95"/>
      <c r="K11" s="95"/>
    </row>
    <row r="12" spans="1:11" s="90" customFormat="1" ht="21.95" customHeight="1" x14ac:dyDescent="0.2">
      <c r="A12" s="91">
        <v>8</v>
      </c>
      <c r="B12" s="92" t="s">
        <v>42</v>
      </c>
      <c r="C12" s="93">
        <v>55</v>
      </c>
      <c r="D12" s="94">
        <v>65</v>
      </c>
      <c r="G12" s="95"/>
      <c r="H12" s="95"/>
      <c r="I12" s="95"/>
      <c r="J12" s="95"/>
      <c r="K12" s="95"/>
    </row>
    <row r="13" spans="1:11" s="90" customFormat="1" ht="21.95" customHeight="1" x14ac:dyDescent="0.2">
      <c r="A13" s="86">
        <v>9</v>
      </c>
      <c r="B13" s="87" t="s">
        <v>43</v>
      </c>
      <c r="C13" s="88">
        <v>48</v>
      </c>
      <c r="D13" s="89">
        <v>54</v>
      </c>
      <c r="G13" s="95"/>
      <c r="H13" s="95"/>
      <c r="I13" s="95"/>
      <c r="J13" s="95"/>
      <c r="K13" s="95"/>
    </row>
    <row r="14" spans="1:11" s="90" customFormat="1" ht="21.95" customHeight="1" x14ac:dyDescent="0.2">
      <c r="A14" s="91">
        <v>10</v>
      </c>
      <c r="B14" s="92" t="s">
        <v>44</v>
      </c>
      <c r="C14" s="93">
        <v>14</v>
      </c>
      <c r="D14" s="94">
        <v>15</v>
      </c>
      <c r="G14" s="96"/>
      <c r="H14" s="96"/>
      <c r="I14" s="96"/>
      <c r="J14" s="96"/>
      <c r="K14" s="97"/>
    </row>
    <row r="15" spans="1:11" s="90" customFormat="1" ht="21.95" customHeight="1" x14ac:dyDescent="0.2">
      <c r="A15" s="86">
        <v>11</v>
      </c>
      <c r="B15" s="87" t="s">
        <v>45</v>
      </c>
      <c r="C15" s="88">
        <v>16</v>
      </c>
      <c r="D15" s="89">
        <v>16</v>
      </c>
      <c r="G15" s="95"/>
      <c r="H15" s="95"/>
      <c r="I15" s="95"/>
      <c r="J15" s="95"/>
      <c r="K15" s="95"/>
    </row>
    <row r="16" spans="1:11" s="90" customFormat="1" ht="21.95" customHeight="1" x14ac:dyDescent="0.2">
      <c r="A16" s="91">
        <v>12</v>
      </c>
      <c r="B16" s="92" t="s">
        <v>46</v>
      </c>
      <c r="C16" s="93">
        <v>27</v>
      </c>
      <c r="D16" s="94">
        <v>30</v>
      </c>
    </row>
    <row r="17" spans="1:4" s="90" customFormat="1" ht="21.95" customHeight="1" x14ac:dyDescent="0.2">
      <c r="A17" s="86">
        <v>13</v>
      </c>
      <c r="B17" s="87" t="s">
        <v>47</v>
      </c>
      <c r="C17" s="88">
        <v>9</v>
      </c>
      <c r="D17" s="89">
        <v>9</v>
      </c>
    </row>
    <row r="18" spans="1:4" s="90" customFormat="1" ht="21.95" customHeight="1" x14ac:dyDescent="0.2">
      <c r="A18" s="91">
        <v>14</v>
      </c>
      <c r="B18" s="92" t="s">
        <v>48</v>
      </c>
      <c r="C18" s="93">
        <v>19</v>
      </c>
      <c r="D18" s="94">
        <v>20</v>
      </c>
    </row>
    <row r="19" spans="1:4" s="90" customFormat="1" ht="21.95" customHeight="1" x14ac:dyDescent="0.2">
      <c r="A19" s="86">
        <v>15</v>
      </c>
      <c r="B19" s="87" t="s">
        <v>49</v>
      </c>
      <c r="C19" s="88">
        <v>21</v>
      </c>
      <c r="D19" s="89">
        <v>22</v>
      </c>
    </row>
    <row r="20" spans="1:4" s="90" customFormat="1" ht="21.95" customHeight="1" x14ac:dyDescent="0.2">
      <c r="A20" s="91">
        <v>16</v>
      </c>
      <c r="B20" s="92" t="s">
        <v>50</v>
      </c>
      <c r="C20" s="93">
        <v>29</v>
      </c>
      <c r="D20" s="94">
        <v>36</v>
      </c>
    </row>
    <row r="21" spans="1:4" s="90" customFormat="1" ht="21.95" customHeight="1" x14ac:dyDescent="0.2">
      <c r="A21" s="86">
        <v>17</v>
      </c>
      <c r="B21" s="87" t="s">
        <v>51</v>
      </c>
      <c r="C21" s="88">
        <v>40</v>
      </c>
      <c r="D21" s="89">
        <v>45</v>
      </c>
    </row>
    <row r="22" spans="1:4" s="90" customFormat="1" ht="21.95" customHeight="1" x14ac:dyDescent="0.2">
      <c r="A22" s="91">
        <v>18</v>
      </c>
      <c r="B22" s="92" t="s">
        <v>52</v>
      </c>
      <c r="C22" s="93">
        <v>37</v>
      </c>
      <c r="D22" s="94">
        <v>46</v>
      </c>
    </row>
    <row r="23" spans="1:4" s="101" customFormat="1" ht="25.5" customHeight="1" x14ac:dyDescent="0.25">
      <c r="A23" s="98"/>
      <c r="B23" s="98" t="s">
        <v>53</v>
      </c>
      <c r="C23" s="99">
        <f>SUM(C5:C22)</f>
        <v>701</v>
      </c>
      <c r="D23" s="100">
        <v>798</v>
      </c>
    </row>
    <row r="24" spans="1:4" x14ac:dyDescent="0.2">
      <c r="C24" s="103"/>
      <c r="D24" s="103"/>
    </row>
    <row r="25" spans="1:4" x14ac:dyDescent="0.2">
      <c r="C25" s="103"/>
      <c r="D25" s="103"/>
    </row>
  </sheetData>
  <sheetProtection selectLockedCells="1" selectUnlockedCells="1"/>
  <mergeCells count="4">
    <mergeCell ref="A1:D1"/>
    <mergeCell ref="A3:A4"/>
    <mergeCell ref="B3:B4"/>
    <mergeCell ref="C3:D3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3"/>
  <sheetViews>
    <sheetView zoomScaleNormal="100" workbookViewId="0">
      <selection activeCell="G26" sqref="G26"/>
    </sheetView>
  </sheetViews>
  <sheetFormatPr defaultColWidth="8.7109375" defaultRowHeight="15.75" x14ac:dyDescent="0.2"/>
  <cols>
    <col min="1" max="1" width="5.140625" style="114" customWidth="1"/>
    <col min="2" max="2" width="29.42578125" style="115" customWidth="1"/>
    <col min="3" max="3" width="12.42578125" style="104" customWidth="1"/>
    <col min="4" max="4" width="11.7109375" style="104" customWidth="1"/>
    <col min="5" max="5" width="10.85546875" style="116" customWidth="1"/>
    <col min="6" max="6" width="13" style="116" customWidth="1"/>
    <col min="7" max="16384" width="8.7109375" style="104"/>
  </cols>
  <sheetData>
    <row r="1" spans="1:6" ht="75" customHeight="1" x14ac:dyDescent="0.2">
      <c r="A1" s="387" t="s">
        <v>128</v>
      </c>
      <c r="B1" s="387"/>
      <c r="C1" s="387"/>
      <c r="D1" s="387"/>
      <c r="E1" s="387"/>
      <c r="F1" s="387"/>
    </row>
    <row r="2" spans="1:6" ht="40.5" customHeight="1" x14ac:dyDescent="0.2">
      <c r="A2" s="388" t="s">
        <v>129</v>
      </c>
      <c r="B2" s="391" t="s">
        <v>33</v>
      </c>
      <c r="C2" s="392" t="s">
        <v>130</v>
      </c>
      <c r="D2" s="392" t="s">
        <v>131</v>
      </c>
      <c r="E2" s="392" t="s">
        <v>132</v>
      </c>
      <c r="F2" s="392"/>
    </row>
    <row r="3" spans="1:6" ht="82.5" customHeight="1" x14ac:dyDescent="0.2">
      <c r="A3" s="389"/>
      <c r="B3" s="391"/>
      <c r="C3" s="392" t="s">
        <v>133</v>
      </c>
      <c r="D3" s="392"/>
      <c r="E3" s="392" t="s">
        <v>133</v>
      </c>
      <c r="F3" s="392"/>
    </row>
    <row r="4" spans="1:6" ht="31.5" x14ac:dyDescent="0.2">
      <c r="A4" s="390"/>
      <c r="B4" s="391"/>
      <c r="C4" s="105" t="s">
        <v>84</v>
      </c>
      <c r="D4" s="105" t="s">
        <v>134</v>
      </c>
      <c r="E4" s="105" t="s">
        <v>84</v>
      </c>
      <c r="F4" s="105" t="s">
        <v>134</v>
      </c>
    </row>
    <row r="5" spans="1:6" x14ac:dyDescent="0.2">
      <c r="A5" s="106">
        <v>1</v>
      </c>
      <c r="B5" s="107" t="s">
        <v>86</v>
      </c>
      <c r="C5" s="108">
        <v>310</v>
      </c>
      <c r="D5" s="108">
        <v>328</v>
      </c>
      <c r="E5" s="108">
        <v>314</v>
      </c>
      <c r="F5" s="108">
        <v>332</v>
      </c>
    </row>
    <row r="6" spans="1:6" x14ac:dyDescent="0.2">
      <c r="A6" s="109">
        <v>2</v>
      </c>
      <c r="B6" s="110" t="s">
        <v>87</v>
      </c>
      <c r="C6" s="111">
        <v>332</v>
      </c>
      <c r="D6" s="111">
        <v>348</v>
      </c>
      <c r="E6" s="111">
        <v>355</v>
      </c>
      <c r="F6" s="111">
        <v>371</v>
      </c>
    </row>
    <row r="7" spans="1:6" x14ac:dyDescent="0.2">
      <c r="A7" s="106">
        <v>3</v>
      </c>
      <c r="B7" s="107" t="s">
        <v>88</v>
      </c>
      <c r="C7" s="108">
        <v>466</v>
      </c>
      <c r="D7" s="108">
        <v>484</v>
      </c>
      <c r="E7" s="108">
        <v>481</v>
      </c>
      <c r="F7" s="108">
        <v>501</v>
      </c>
    </row>
    <row r="8" spans="1:6" x14ac:dyDescent="0.2">
      <c r="A8" s="109">
        <v>4</v>
      </c>
      <c r="B8" s="110" t="s">
        <v>89</v>
      </c>
      <c r="C8" s="111">
        <v>1166</v>
      </c>
      <c r="D8" s="111">
        <v>1220</v>
      </c>
      <c r="E8" s="111">
        <v>1204</v>
      </c>
      <c r="F8" s="111">
        <v>1261</v>
      </c>
    </row>
    <row r="9" spans="1:6" x14ac:dyDescent="0.2">
      <c r="A9" s="106">
        <v>5</v>
      </c>
      <c r="B9" s="107" t="s">
        <v>90</v>
      </c>
      <c r="C9" s="108">
        <v>645</v>
      </c>
      <c r="D9" s="108">
        <v>673</v>
      </c>
      <c r="E9" s="108">
        <v>722</v>
      </c>
      <c r="F9" s="108">
        <v>755</v>
      </c>
    </row>
    <row r="10" spans="1:6" x14ac:dyDescent="0.2">
      <c r="A10" s="109">
        <v>6</v>
      </c>
      <c r="B10" s="110" t="s">
        <v>91</v>
      </c>
      <c r="C10" s="111">
        <v>890</v>
      </c>
      <c r="D10" s="111">
        <v>941</v>
      </c>
      <c r="E10" s="111">
        <v>928</v>
      </c>
      <c r="F10" s="111">
        <v>983</v>
      </c>
    </row>
    <row r="11" spans="1:6" x14ac:dyDescent="0.2">
      <c r="A11" s="106">
        <v>7</v>
      </c>
      <c r="B11" s="107" t="s">
        <v>92</v>
      </c>
      <c r="C11" s="108">
        <v>378</v>
      </c>
      <c r="D11" s="108">
        <v>398</v>
      </c>
      <c r="E11" s="108">
        <v>395</v>
      </c>
      <c r="F11" s="108">
        <v>415</v>
      </c>
    </row>
    <row r="12" spans="1:6" x14ac:dyDescent="0.2">
      <c r="A12" s="109">
        <v>8</v>
      </c>
      <c r="B12" s="110" t="s">
        <v>93</v>
      </c>
      <c r="C12" s="111">
        <v>308</v>
      </c>
      <c r="D12" s="111">
        <v>320</v>
      </c>
      <c r="E12" s="111">
        <v>316</v>
      </c>
      <c r="F12" s="111">
        <v>328</v>
      </c>
    </row>
    <row r="13" spans="1:6" x14ac:dyDescent="0.2">
      <c r="A13" s="106">
        <v>9</v>
      </c>
      <c r="B13" s="107" t="s">
        <v>94</v>
      </c>
      <c r="C13" s="108">
        <v>464</v>
      </c>
      <c r="D13" s="108">
        <v>484</v>
      </c>
      <c r="E13" s="108">
        <v>479</v>
      </c>
      <c r="F13" s="108">
        <v>500</v>
      </c>
    </row>
    <row r="14" spans="1:6" x14ac:dyDescent="0.2">
      <c r="A14" s="109">
        <v>10</v>
      </c>
      <c r="B14" s="110" t="s">
        <v>95</v>
      </c>
      <c r="C14" s="111">
        <v>201</v>
      </c>
      <c r="D14" s="111">
        <v>208</v>
      </c>
      <c r="E14" s="111">
        <v>216</v>
      </c>
      <c r="F14" s="111">
        <v>223</v>
      </c>
    </row>
    <row r="15" spans="1:6" x14ac:dyDescent="0.2">
      <c r="A15" s="106">
        <v>11</v>
      </c>
      <c r="B15" s="107" t="s">
        <v>96</v>
      </c>
      <c r="C15" s="108">
        <v>445</v>
      </c>
      <c r="D15" s="108">
        <v>464</v>
      </c>
      <c r="E15" s="108">
        <v>459</v>
      </c>
      <c r="F15" s="108">
        <v>478</v>
      </c>
    </row>
    <row r="16" spans="1:6" x14ac:dyDescent="0.2">
      <c r="A16" s="109">
        <v>12</v>
      </c>
      <c r="B16" s="110" t="s">
        <v>98</v>
      </c>
      <c r="C16" s="111">
        <v>313</v>
      </c>
      <c r="D16" s="111">
        <v>334</v>
      </c>
      <c r="E16" s="111">
        <v>331</v>
      </c>
      <c r="F16" s="111">
        <v>352</v>
      </c>
    </row>
    <row r="17" spans="1:6" x14ac:dyDescent="0.2">
      <c r="A17" s="106">
        <v>13</v>
      </c>
      <c r="B17" s="107" t="s">
        <v>100</v>
      </c>
      <c r="C17" s="108">
        <v>161</v>
      </c>
      <c r="D17" s="108">
        <v>165</v>
      </c>
      <c r="E17" s="108">
        <v>170</v>
      </c>
      <c r="F17" s="108">
        <v>174</v>
      </c>
    </row>
    <row r="18" spans="1:6" x14ac:dyDescent="0.2">
      <c r="A18" s="109">
        <v>14</v>
      </c>
      <c r="B18" s="110" t="s">
        <v>102</v>
      </c>
      <c r="C18" s="111">
        <v>328</v>
      </c>
      <c r="D18" s="111">
        <v>351</v>
      </c>
      <c r="E18" s="111">
        <v>341</v>
      </c>
      <c r="F18" s="111">
        <v>365</v>
      </c>
    </row>
    <row r="19" spans="1:6" x14ac:dyDescent="0.2">
      <c r="A19" s="106">
        <v>15</v>
      </c>
      <c r="B19" s="107" t="s">
        <v>104</v>
      </c>
      <c r="C19" s="108">
        <v>324</v>
      </c>
      <c r="D19" s="108">
        <v>353</v>
      </c>
      <c r="E19" s="108">
        <v>334</v>
      </c>
      <c r="F19" s="108">
        <v>365</v>
      </c>
    </row>
    <row r="20" spans="1:6" x14ac:dyDescent="0.2">
      <c r="A20" s="109">
        <v>16</v>
      </c>
      <c r="B20" s="110" t="s">
        <v>106</v>
      </c>
      <c r="C20" s="111">
        <v>211</v>
      </c>
      <c r="D20" s="111">
        <v>216</v>
      </c>
      <c r="E20" s="111">
        <v>216</v>
      </c>
      <c r="F20" s="111">
        <v>221</v>
      </c>
    </row>
    <row r="21" spans="1:6" x14ac:dyDescent="0.2">
      <c r="A21" s="106">
        <v>17</v>
      </c>
      <c r="B21" s="107" t="s">
        <v>108</v>
      </c>
      <c r="C21" s="108">
        <v>308</v>
      </c>
      <c r="D21" s="108">
        <v>327</v>
      </c>
      <c r="E21" s="108">
        <v>322</v>
      </c>
      <c r="F21" s="108">
        <v>341</v>
      </c>
    </row>
    <row r="22" spans="1:6" x14ac:dyDescent="0.2">
      <c r="A22" s="109">
        <v>18</v>
      </c>
      <c r="B22" s="110" t="s">
        <v>110</v>
      </c>
      <c r="C22" s="111">
        <v>594</v>
      </c>
      <c r="D22" s="111">
        <v>620</v>
      </c>
      <c r="E22" s="111">
        <v>616</v>
      </c>
      <c r="F22" s="111">
        <v>644</v>
      </c>
    </row>
    <row r="23" spans="1:6" s="113" customFormat="1" x14ac:dyDescent="0.2">
      <c r="A23" s="385" t="s">
        <v>53</v>
      </c>
      <c r="B23" s="386"/>
      <c r="C23" s="112">
        <v>7838</v>
      </c>
      <c r="D23" s="112">
        <v>8232</v>
      </c>
      <c r="E23" s="112">
        <v>8192</v>
      </c>
      <c r="F23" s="112">
        <v>8606</v>
      </c>
    </row>
  </sheetData>
  <sheetProtection selectLockedCells="1" selectUnlockedCells="1"/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zoomScaleNormal="100" workbookViewId="0">
      <selection activeCell="I16" sqref="I16"/>
    </sheetView>
  </sheetViews>
  <sheetFormatPr defaultRowHeight="12.75" x14ac:dyDescent="0.2"/>
  <cols>
    <col min="1" max="1" width="6.5703125" style="117" customWidth="1"/>
    <col min="2" max="2" width="35.140625" style="117" customWidth="1"/>
    <col min="3" max="3" width="14.5703125" style="117" customWidth="1"/>
    <col min="4" max="4" width="15.5703125" style="117" customWidth="1"/>
    <col min="5" max="5" width="14.28515625" style="117" customWidth="1"/>
    <col min="6" max="6" width="15.85546875" style="117" customWidth="1"/>
    <col min="7" max="16384" width="9.140625" style="117"/>
  </cols>
  <sheetData>
    <row r="1" spans="1:6" ht="66" customHeight="1" x14ac:dyDescent="0.2">
      <c r="A1" s="393" t="s">
        <v>135</v>
      </c>
      <c r="B1" s="393"/>
      <c r="C1" s="393"/>
      <c r="D1" s="393"/>
      <c r="E1" s="394"/>
      <c r="F1" s="394"/>
    </row>
    <row r="2" spans="1:6" ht="38.25" customHeight="1" x14ac:dyDescent="0.2">
      <c r="A2" s="395" t="s">
        <v>113</v>
      </c>
      <c r="B2" s="397" t="s">
        <v>33</v>
      </c>
      <c r="C2" s="397" t="s">
        <v>136</v>
      </c>
      <c r="D2" s="397"/>
      <c r="E2" s="398" t="s">
        <v>137</v>
      </c>
      <c r="F2" s="398"/>
    </row>
    <row r="3" spans="1:6" ht="31.5" x14ac:dyDescent="0.2">
      <c r="A3" s="396"/>
      <c r="B3" s="397"/>
      <c r="C3" s="118" t="s">
        <v>116</v>
      </c>
      <c r="D3" s="118" t="s">
        <v>117</v>
      </c>
      <c r="E3" s="118" t="s">
        <v>116</v>
      </c>
      <c r="F3" s="118" t="s">
        <v>117</v>
      </c>
    </row>
    <row r="4" spans="1:6" ht="15.75" x14ac:dyDescent="0.25">
      <c r="A4" s="119">
        <v>1</v>
      </c>
      <c r="B4" s="120" t="s">
        <v>86</v>
      </c>
      <c r="C4" s="121">
        <v>790</v>
      </c>
      <c r="D4" s="121">
        <v>924</v>
      </c>
      <c r="E4" s="121">
        <v>847</v>
      </c>
      <c r="F4" s="121">
        <v>987</v>
      </c>
    </row>
    <row r="5" spans="1:6" ht="15.75" x14ac:dyDescent="0.25">
      <c r="A5" s="122">
        <v>2</v>
      </c>
      <c r="B5" s="123" t="s">
        <v>87</v>
      </c>
      <c r="C5" s="124">
        <v>993</v>
      </c>
      <c r="D5" s="124">
        <v>1188</v>
      </c>
      <c r="E5" s="124">
        <v>1075</v>
      </c>
      <c r="F5" s="124">
        <v>1294</v>
      </c>
    </row>
    <row r="6" spans="1:6" ht="15.75" x14ac:dyDescent="0.25">
      <c r="A6" s="125">
        <v>3</v>
      </c>
      <c r="B6" s="126" t="s">
        <v>88</v>
      </c>
      <c r="C6" s="121">
        <v>1270</v>
      </c>
      <c r="D6" s="121">
        <v>1500</v>
      </c>
      <c r="E6" s="121">
        <v>1366</v>
      </c>
      <c r="F6" s="121">
        <v>1613</v>
      </c>
    </row>
    <row r="7" spans="1:6" ht="15.75" x14ac:dyDescent="0.25">
      <c r="A7" s="122">
        <v>4</v>
      </c>
      <c r="B7" s="123" t="s">
        <v>89</v>
      </c>
      <c r="C7" s="124">
        <v>2133</v>
      </c>
      <c r="D7" s="124">
        <v>2505</v>
      </c>
      <c r="E7" s="124">
        <v>2343</v>
      </c>
      <c r="F7" s="124">
        <v>2755</v>
      </c>
    </row>
    <row r="8" spans="1:6" ht="15.75" x14ac:dyDescent="0.25">
      <c r="A8" s="125">
        <v>5</v>
      </c>
      <c r="B8" s="126" t="s">
        <v>90</v>
      </c>
      <c r="C8" s="121">
        <v>1544</v>
      </c>
      <c r="D8" s="121">
        <v>1824</v>
      </c>
      <c r="E8" s="121">
        <v>1677</v>
      </c>
      <c r="F8" s="121">
        <v>1989</v>
      </c>
    </row>
    <row r="9" spans="1:6" ht="15.75" x14ac:dyDescent="0.25">
      <c r="A9" s="122">
        <v>6</v>
      </c>
      <c r="B9" s="123" t="s">
        <v>91</v>
      </c>
      <c r="C9" s="124">
        <v>2056</v>
      </c>
      <c r="D9" s="124">
        <v>2494</v>
      </c>
      <c r="E9" s="124">
        <v>2215</v>
      </c>
      <c r="F9" s="124">
        <v>2695</v>
      </c>
    </row>
    <row r="10" spans="1:6" ht="15.75" x14ac:dyDescent="0.25">
      <c r="A10" s="125">
        <v>7</v>
      </c>
      <c r="B10" s="126" t="s">
        <v>92</v>
      </c>
      <c r="C10" s="121">
        <v>855</v>
      </c>
      <c r="D10" s="121">
        <v>1034</v>
      </c>
      <c r="E10" s="121">
        <v>935</v>
      </c>
      <c r="F10" s="121">
        <v>1134</v>
      </c>
    </row>
    <row r="11" spans="1:6" ht="15.75" x14ac:dyDescent="0.25">
      <c r="A11" s="122">
        <v>8</v>
      </c>
      <c r="B11" s="123" t="s">
        <v>93</v>
      </c>
      <c r="C11" s="124">
        <v>714</v>
      </c>
      <c r="D11" s="124">
        <v>800</v>
      </c>
      <c r="E11" s="124">
        <v>770</v>
      </c>
      <c r="F11" s="124">
        <v>863</v>
      </c>
    </row>
    <row r="12" spans="1:6" ht="15.75" x14ac:dyDescent="0.25">
      <c r="A12" s="125">
        <v>9</v>
      </c>
      <c r="B12" s="126" t="s">
        <v>94</v>
      </c>
      <c r="C12" s="121">
        <v>928</v>
      </c>
      <c r="D12" s="121">
        <v>1119</v>
      </c>
      <c r="E12" s="121">
        <v>996</v>
      </c>
      <c r="F12" s="121">
        <v>1200</v>
      </c>
    </row>
    <row r="13" spans="1:6" ht="15.75" x14ac:dyDescent="0.25">
      <c r="A13" s="122">
        <v>10</v>
      </c>
      <c r="B13" s="123" t="s">
        <v>95</v>
      </c>
      <c r="C13" s="124">
        <v>618</v>
      </c>
      <c r="D13" s="124">
        <v>717</v>
      </c>
      <c r="E13" s="124">
        <v>659</v>
      </c>
      <c r="F13" s="124">
        <v>763</v>
      </c>
    </row>
    <row r="14" spans="1:6" ht="15.75" x14ac:dyDescent="0.25">
      <c r="A14" s="125">
        <v>11</v>
      </c>
      <c r="B14" s="126" t="s">
        <v>96</v>
      </c>
      <c r="C14" s="121">
        <v>883</v>
      </c>
      <c r="D14" s="121">
        <v>1068</v>
      </c>
      <c r="E14" s="121">
        <v>941</v>
      </c>
      <c r="F14" s="121">
        <v>1141</v>
      </c>
    </row>
    <row r="15" spans="1:6" ht="15.75" x14ac:dyDescent="0.25">
      <c r="A15" s="122">
        <v>12</v>
      </c>
      <c r="B15" s="123" t="s">
        <v>98</v>
      </c>
      <c r="C15" s="124">
        <v>840</v>
      </c>
      <c r="D15" s="124">
        <v>1018</v>
      </c>
      <c r="E15" s="124">
        <v>917</v>
      </c>
      <c r="F15" s="124">
        <v>1115</v>
      </c>
    </row>
    <row r="16" spans="1:6" ht="15.75" x14ac:dyDescent="0.25">
      <c r="A16" s="125">
        <v>13</v>
      </c>
      <c r="B16" s="126" t="s">
        <v>100</v>
      </c>
      <c r="C16" s="121">
        <v>441</v>
      </c>
      <c r="D16" s="121">
        <v>515</v>
      </c>
      <c r="E16" s="121">
        <v>493</v>
      </c>
      <c r="F16" s="121">
        <v>576</v>
      </c>
    </row>
    <row r="17" spans="1:6" ht="15.75" x14ac:dyDescent="0.25">
      <c r="A17" s="122">
        <v>14</v>
      </c>
      <c r="B17" s="123" t="s">
        <v>102</v>
      </c>
      <c r="C17" s="124">
        <v>916</v>
      </c>
      <c r="D17" s="124">
        <v>1112</v>
      </c>
      <c r="E17" s="124">
        <v>1003</v>
      </c>
      <c r="F17" s="124">
        <v>1224</v>
      </c>
    </row>
    <row r="18" spans="1:6" ht="15.75" x14ac:dyDescent="0.25">
      <c r="A18" s="125">
        <v>15</v>
      </c>
      <c r="B18" s="126" t="s">
        <v>104</v>
      </c>
      <c r="C18" s="121">
        <v>833</v>
      </c>
      <c r="D18" s="121">
        <v>1008</v>
      </c>
      <c r="E18" s="121">
        <v>917</v>
      </c>
      <c r="F18" s="121">
        <v>1110</v>
      </c>
    </row>
    <row r="19" spans="1:6" ht="15.75" x14ac:dyDescent="0.25">
      <c r="A19" s="122">
        <v>16</v>
      </c>
      <c r="B19" s="123" t="s">
        <v>106</v>
      </c>
      <c r="C19" s="124">
        <v>322</v>
      </c>
      <c r="D19" s="124">
        <v>398</v>
      </c>
      <c r="E19" s="124">
        <v>344</v>
      </c>
      <c r="F19" s="124">
        <v>426</v>
      </c>
    </row>
    <row r="20" spans="1:6" ht="15.75" x14ac:dyDescent="0.25">
      <c r="A20" s="125">
        <v>17</v>
      </c>
      <c r="B20" s="126" t="s">
        <v>108</v>
      </c>
      <c r="C20" s="121">
        <v>714</v>
      </c>
      <c r="D20" s="121">
        <v>838</v>
      </c>
      <c r="E20" s="121">
        <v>779</v>
      </c>
      <c r="F20" s="121">
        <v>920</v>
      </c>
    </row>
    <row r="21" spans="1:6" ht="15.75" x14ac:dyDescent="0.25">
      <c r="A21" s="122">
        <v>18</v>
      </c>
      <c r="B21" s="123" t="s">
        <v>110</v>
      </c>
      <c r="C21" s="124">
        <v>1184</v>
      </c>
      <c r="D21" s="124">
        <v>1441</v>
      </c>
      <c r="E21" s="124">
        <v>1275</v>
      </c>
      <c r="F21" s="124">
        <v>1557</v>
      </c>
    </row>
    <row r="22" spans="1:6" s="128" customFormat="1" ht="15.75" x14ac:dyDescent="0.25">
      <c r="A22" s="399" t="s">
        <v>53</v>
      </c>
      <c r="B22" s="400"/>
      <c r="C22" s="127">
        <v>17829</v>
      </c>
      <c r="D22" s="127">
        <v>21502</v>
      </c>
      <c r="E22" s="127">
        <v>19332</v>
      </c>
      <c r="F22" s="127">
        <v>23361</v>
      </c>
    </row>
  </sheetData>
  <mergeCells count="6">
    <mergeCell ref="A22:B22"/>
    <mergeCell ref="A1:F1"/>
    <mergeCell ref="A2:A3"/>
    <mergeCell ref="B2:B3"/>
    <mergeCell ref="C2:D2"/>
    <mergeCell ref="E2:F2"/>
  </mergeCells>
  <pageMargins left="0.56000000000000005" right="0.16" top="0.61" bottom="0.44" header="0.5" footer="0.46"/>
  <pageSetup paperSize="9" scale="96" orientation="portrait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6"/>
  <sheetViews>
    <sheetView zoomScale="110" zoomScaleNormal="110" zoomScaleSheetLayoutView="90" workbookViewId="0">
      <selection activeCell="O11" sqref="O11"/>
    </sheetView>
  </sheetViews>
  <sheetFormatPr defaultColWidth="12" defaultRowHeight="12.75" x14ac:dyDescent="0.2"/>
  <cols>
    <col min="1" max="1" width="4" style="151" customWidth="1"/>
    <col min="2" max="2" width="25.28515625" style="132" customWidth="1"/>
    <col min="3" max="3" width="11" style="132" customWidth="1"/>
    <col min="4" max="4" width="10.5703125" style="132" customWidth="1"/>
    <col min="5" max="5" width="12.28515625" style="132" customWidth="1"/>
    <col min="6" max="6" width="11.7109375" style="132" customWidth="1"/>
    <col min="7" max="7" width="12" style="132" customWidth="1"/>
    <col min="8" max="11" width="8.28515625" style="132" customWidth="1"/>
    <col min="12" max="12" width="10.42578125" style="132" customWidth="1"/>
    <col min="13" max="13" width="10.140625" style="132" customWidth="1"/>
    <col min="14" max="62" width="12" style="131"/>
    <col min="63" max="16384" width="12" style="132"/>
  </cols>
  <sheetData>
    <row r="1" spans="1:62" s="130" customFormat="1" ht="65.25" customHeight="1" x14ac:dyDescent="0.2">
      <c r="A1" s="407" t="s">
        <v>138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</row>
    <row r="2" spans="1:62" ht="76.5" customHeight="1" x14ac:dyDescent="0.2">
      <c r="A2" s="408" t="s">
        <v>32</v>
      </c>
      <c r="B2" s="408" t="s">
        <v>33</v>
      </c>
      <c r="C2" s="410" t="s">
        <v>139</v>
      </c>
      <c r="D2" s="411"/>
      <c r="E2" s="410" t="s">
        <v>140</v>
      </c>
      <c r="F2" s="412"/>
      <c r="G2" s="405" t="s">
        <v>141</v>
      </c>
      <c r="H2" s="405"/>
      <c r="I2" s="405"/>
      <c r="J2" s="405"/>
      <c r="K2" s="405"/>
      <c r="L2" s="401" t="s">
        <v>142</v>
      </c>
      <c r="M2" s="401"/>
    </row>
    <row r="3" spans="1:62" ht="16.5" customHeight="1" x14ac:dyDescent="0.2">
      <c r="A3" s="409"/>
      <c r="B3" s="409"/>
      <c r="C3" s="401" t="s">
        <v>84</v>
      </c>
      <c r="D3" s="401" t="s">
        <v>85</v>
      </c>
      <c r="E3" s="401" t="s">
        <v>84</v>
      </c>
      <c r="F3" s="405" t="s">
        <v>143</v>
      </c>
      <c r="G3" s="401" t="s">
        <v>144</v>
      </c>
      <c r="H3" s="401" t="s">
        <v>145</v>
      </c>
      <c r="I3" s="401" t="s">
        <v>146</v>
      </c>
      <c r="J3" s="401" t="s">
        <v>147</v>
      </c>
      <c r="K3" s="401" t="s">
        <v>148</v>
      </c>
      <c r="L3" s="401" t="s">
        <v>57</v>
      </c>
      <c r="M3" s="401"/>
    </row>
    <row r="4" spans="1:62" ht="35.25" customHeight="1" x14ac:dyDescent="0.2">
      <c r="A4" s="408"/>
      <c r="B4" s="408"/>
      <c r="C4" s="401"/>
      <c r="D4" s="401"/>
      <c r="E4" s="401"/>
      <c r="F4" s="406"/>
      <c r="G4" s="401"/>
      <c r="H4" s="401"/>
      <c r="I4" s="401"/>
      <c r="J4" s="401"/>
      <c r="K4" s="401"/>
      <c r="L4" s="133" t="s">
        <v>84</v>
      </c>
      <c r="M4" s="133" t="s">
        <v>85</v>
      </c>
    </row>
    <row r="5" spans="1:62" s="140" customFormat="1" ht="15.75" customHeight="1" x14ac:dyDescent="0.25">
      <c r="A5" s="134">
        <v>1</v>
      </c>
      <c r="B5" s="135" t="s">
        <v>35</v>
      </c>
      <c r="C5" s="136">
        <v>63</v>
      </c>
      <c r="D5" s="136">
        <v>64</v>
      </c>
      <c r="E5" s="136">
        <v>73</v>
      </c>
      <c r="F5" s="136">
        <v>128</v>
      </c>
      <c r="G5" s="137">
        <f>SUM(H5:K5)</f>
        <v>25</v>
      </c>
      <c r="H5" s="138">
        <v>18</v>
      </c>
      <c r="I5" s="138">
        <v>7</v>
      </c>
      <c r="J5" s="138">
        <v>0</v>
      </c>
      <c r="K5" s="138">
        <v>0</v>
      </c>
      <c r="L5" s="136">
        <v>80</v>
      </c>
      <c r="M5" s="136">
        <v>143</v>
      </c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</row>
    <row r="6" spans="1:62" s="146" customFormat="1" ht="15.75" customHeight="1" x14ac:dyDescent="0.25">
      <c r="A6" s="141">
        <v>2</v>
      </c>
      <c r="B6" s="142" t="s">
        <v>36</v>
      </c>
      <c r="C6" s="143">
        <v>56</v>
      </c>
      <c r="D6" s="143">
        <v>58</v>
      </c>
      <c r="E6" s="143">
        <v>44</v>
      </c>
      <c r="F6" s="143">
        <v>103</v>
      </c>
      <c r="G6" s="144">
        <f t="shared" ref="G6:G22" si="0">SUM(H6:K6)</f>
        <v>19</v>
      </c>
      <c r="H6" s="145">
        <v>18</v>
      </c>
      <c r="I6" s="145">
        <v>1</v>
      </c>
      <c r="J6" s="145">
        <v>0</v>
      </c>
      <c r="K6" s="145">
        <v>0</v>
      </c>
      <c r="L6" s="143">
        <v>82</v>
      </c>
      <c r="M6" s="143">
        <v>156</v>
      </c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</row>
    <row r="7" spans="1:62" s="149" customFormat="1" ht="15.75" customHeight="1" x14ac:dyDescent="0.25">
      <c r="A7" s="147">
        <v>3</v>
      </c>
      <c r="B7" s="148" t="s">
        <v>37</v>
      </c>
      <c r="C7" s="136">
        <v>90</v>
      </c>
      <c r="D7" s="136">
        <v>91</v>
      </c>
      <c r="E7" s="136">
        <v>93</v>
      </c>
      <c r="F7" s="136">
        <v>194</v>
      </c>
      <c r="G7" s="137">
        <f t="shared" si="0"/>
        <v>31</v>
      </c>
      <c r="H7" s="138">
        <v>29</v>
      </c>
      <c r="I7" s="138">
        <v>2</v>
      </c>
      <c r="J7" s="138">
        <v>0</v>
      </c>
      <c r="K7" s="138">
        <v>0</v>
      </c>
      <c r="L7" s="136">
        <v>108</v>
      </c>
      <c r="M7" s="136">
        <v>210</v>
      </c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</row>
    <row r="8" spans="1:62" s="146" customFormat="1" ht="15.75" customHeight="1" x14ac:dyDescent="0.25">
      <c r="A8" s="141">
        <v>4</v>
      </c>
      <c r="B8" s="142" t="s">
        <v>38</v>
      </c>
      <c r="C8" s="143">
        <v>243</v>
      </c>
      <c r="D8" s="143">
        <v>250</v>
      </c>
      <c r="E8" s="143">
        <v>61</v>
      </c>
      <c r="F8" s="143">
        <v>141</v>
      </c>
      <c r="G8" s="144">
        <f t="shared" si="0"/>
        <v>33</v>
      </c>
      <c r="H8" s="145">
        <v>27</v>
      </c>
      <c r="I8" s="145">
        <v>6</v>
      </c>
      <c r="J8" s="145">
        <v>0</v>
      </c>
      <c r="K8" s="145">
        <v>0</v>
      </c>
      <c r="L8" s="143">
        <v>177</v>
      </c>
      <c r="M8" s="143">
        <v>277</v>
      </c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</row>
    <row r="9" spans="1:62" s="149" customFormat="1" ht="15.75" customHeight="1" x14ac:dyDescent="0.25">
      <c r="A9" s="147">
        <v>5</v>
      </c>
      <c r="B9" s="148" t="s">
        <v>39</v>
      </c>
      <c r="C9" s="136">
        <v>124</v>
      </c>
      <c r="D9" s="136">
        <v>126</v>
      </c>
      <c r="E9" s="136">
        <v>80</v>
      </c>
      <c r="F9" s="136">
        <v>176</v>
      </c>
      <c r="G9" s="137">
        <f t="shared" si="0"/>
        <v>43</v>
      </c>
      <c r="H9" s="138">
        <v>41</v>
      </c>
      <c r="I9" s="138">
        <v>2</v>
      </c>
      <c r="J9" s="138">
        <v>0</v>
      </c>
      <c r="K9" s="138">
        <v>0</v>
      </c>
      <c r="L9" s="136">
        <v>188</v>
      </c>
      <c r="M9" s="136">
        <v>341</v>
      </c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</row>
    <row r="10" spans="1:62" s="146" customFormat="1" ht="15.75" customHeight="1" x14ac:dyDescent="0.25">
      <c r="A10" s="141">
        <v>6</v>
      </c>
      <c r="B10" s="142" t="s">
        <v>40</v>
      </c>
      <c r="C10" s="143">
        <v>132</v>
      </c>
      <c r="D10" s="143">
        <v>136</v>
      </c>
      <c r="E10" s="143">
        <v>103</v>
      </c>
      <c r="F10" s="143">
        <v>241</v>
      </c>
      <c r="G10" s="144">
        <f t="shared" si="0"/>
        <v>61</v>
      </c>
      <c r="H10" s="145">
        <v>53</v>
      </c>
      <c r="I10" s="145">
        <v>8</v>
      </c>
      <c r="J10" s="145">
        <v>0</v>
      </c>
      <c r="K10" s="145">
        <v>0</v>
      </c>
      <c r="L10" s="143">
        <v>200</v>
      </c>
      <c r="M10" s="143">
        <v>345</v>
      </c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</row>
    <row r="11" spans="1:62" s="149" customFormat="1" ht="15.75" customHeight="1" x14ac:dyDescent="0.25">
      <c r="A11" s="147">
        <v>7</v>
      </c>
      <c r="B11" s="148" t="s">
        <v>41</v>
      </c>
      <c r="C11" s="136">
        <v>65</v>
      </c>
      <c r="D11" s="136">
        <v>67</v>
      </c>
      <c r="E11" s="136">
        <v>44</v>
      </c>
      <c r="F11" s="136">
        <v>78</v>
      </c>
      <c r="G11" s="137">
        <f t="shared" si="0"/>
        <v>37</v>
      </c>
      <c r="H11" s="138">
        <v>29</v>
      </c>
      <c r="I11" s="138">
        <v>8</v>
      </c>
      <c r="J11" s="138">
        <v>0</v>
      </c>
      <c r="K11" s="138">
        <v>0</v>
      </c>
      <c r="L11" s="136">
        <v>90</v>
      </c>
      <c r="M11" s="136">
        <v>173</v>
      </c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</row>
    <row r="12" spans="1:62" s="146" customFormat="1" ht="15.75" customHeight="1" x14ac:dyDescent="0.25">
      <c r="A12" s="141">
        <v>8</v>
      </c>
      <c r="B12" s="142" t="s">
        <v>42</v>
      </c>
      <c r="C12" s="143">
        <v>69</v>
      </c>
      <c r="D12" s="143">
        <v>71</v>
      </c>
      <c r="E12" s="143">
        <v>56</v>
      </c>
      <c r="F12" s="143">
        <v>123</v>
      </c>
      <c r="G12" s="144">
        <f t="shared" si="0"/>
        <v>22</v>
      </c>
      <c r="H12" s="145">
        <v>19</v>
      </c>
      <c r="I12" s="145">
        <v>3</v>
      </c>
      <c r="J12" s="145">
        <v>0</v>
      </c>
      <c r="K12" s="145">
        <v>0</v>
      </c>
      <c r="L12" s="143">
        <v>91</v>
      </c>
      <c r="M12" s="143">
        <v>164</v>
      </c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</row>
    <row r="13" spans="1:62" s="149" customFormat="1" ht="15.75" customHeight="1" x14ac:dyDescent="0.25">
      <c r="A13" s="147">
        <v>9</v>
      </c>
      <c r="B13" s="148" t="s">
        <v>43</v>
      </c>
      <c r="C13" s="136">
        <v>54</v>
      </c>
      <c r="D13" s="136">
        <v>57</v>
      </c>
      <c r="E13" s="136">
        <v>40</v>
      </c>
      <c r="F13" s="136">
        <v>69</v>
      </c>
      <c r="G13" s="137">
        <f t="shared" si="0"/>
        <v>13</v>
      </c>
      <c r="H13" s="138">
        <v>13</v>
      </c>
      <c r="I13" s="138">
        <v>0</v>
      </c>
      <c r="J13" s="138">
        <v>0</v>
      </c>
      <c r="K13" s="138">
        <v>0</v>
      </c>
      <c r="L13" s="136">
        <v>107</v>
      </c>
      <c r="M13" s="136">
        <v>182</v>
      </c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</row>
    <row r="14" spans="1:62" s="146" customFormat="1" ht="15.75" customHeight="1" x14ac:dyDescent="0.25">
      <c r="A14" s="141">
        <v>10</v>
      </c>
      <c r="B14" s="142" t="s">
        <v>44</v>
      </c>
      <c r="C14" s="143">
        <v>43</v>
      </c>
      <c r="D14" s="143">
        <v>43</v>
      </c>
      <c r="E14" s="143">
        <v>57</v>
      </c>
      <c r="F14" s="143">
        <v>114</v>
      </c>
      <c r="G14" s="144">
        <f t="shared" si="0"/>
        <v>9</v>
      </c>
      <c r="H14" s="145">
        <v>9</v>
      </c>
      <c r="I14" s="145">
        <v>0</v>
      </c>
      <c r="J14" s="145">
        <v>0</v>
      </c>
      <c r="K14" s="145">
        <v>0</v>
      </c>
      <c r="L14" s="143">
        <v>70</v>
      </c>
      <c r="M14" s="143">
        <v>128</v>
      </c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</row>
    <row r="15" spans="1:62" s="149" customFormat="1" ht="15.75" customHeight="1" x14ac:dyDescent="0.25">
      <c r="A15" s="147">
        <v>11</v>
      </c>
      <c r="B15" s="148" t="s">
        <v>45</v>
      </c>
      <c r="C15" s="136">
        <v>76</v>
      </c>
      <c r="D15" s="136">
        <v>77</v>
      </c>
      <c r="E15" s="136">
        <v>46</v>
      </c>
      <c r="F15" s="136">
        <v>124</v>
      </c>
      <c r="G15" s="137">
        <f t="shared" si="0"/>
        <v>13</v>
      </c>
      <c r="H15" s="138">
        <v>12</v>
      </c>
      <c r="I15" s="138">
        <v>1</v>
      </c>
      <c r="J15" s="138">
        <v>0</v>
      </c>
      <c r="K15" s="138">
        <v>0</v>
      </c>
      <c r="L15" s="136">
        <v>100</v>
      </c>
      <c r="M15" s="136">
        <v>171</v>
      </c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</row>
    <row r="16" spans="1:62" s="146" customFormat="1" ht="15.75" customHeight="1" x14ac:dyDescent="0.25">
      <c r="A16" s="141">
        <v>12</v>
      </c>
      <c r="B16" s="142" t="s">
        <v>46</v>
      </c>
      <c r="C16" s="143">
        <v>42</v>
      </c>
      <c r="D16" s="143">
        <v>42</v>
      </c>
      <c r="E16" s="143">
        <v>53</v>
      </c>
      <c r="F16" s="143">
        <v>116</v>
      </c>
      <c r="G16" s="144">
        <f t="shared" si="0"/>
        <v>22</v>
      </c>
      <c r="H16" s="145">
        <v>17</v>
      </c>
      <c r="I16" s="145">
        <v>5</v>
      </c>
      <c r="J16" s="145">
        <v>0</v>
      </c>
      <c r="K16" s="145">
        <v>0</v>
      </c>
      <c r="L16" s="143">
        <v>73</v>
      </c>
      <c r="M16" s="143">
        <v>143</v>
      </c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</row>
    <row r="17" spans="1:62" s="149" customFormat="1" ht="15.75" customHeight="1" x14ac:dyDescent="0.25">
      <c r="A17" s="147">
        <v>13</v>
      </c>
      <c r="B17" s="148" t="s">
        <v>47</v>
      </c>
      <c r="C17" s="136">
        <v>18</v>
      </c>
      <c r="D17" s="136">
        <v>18</v>
      </c>
      <c r="E17" s="136">
        <v>92</v>
      </c>
      <c r="F17" s="136">
        <v>160</v>
      </c>
      <c r="G17" s="137">
        <f t="shared" si="0"/>
        <v>14</v>
      </c>
      <c r="H17" s="138">
        <v>10</v>
      </c>
      <c r="I17" s="138">
        <v>4</v>
      </c>
      <c r="J17" s="138">
        <v>0</v>
      </c>
      <c r="K17" s="138">
        <v>0</v>
      </c>
      <c r="L17" s="136">
        <v>48</v>
      </c>
      <c r="M17" s="136">
        <v>85</v>
      </c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</row>
    <row r="18" spans="1:62" s="146" customFormat="1" ht="15.75" customHeight="1" x14ac:dyDescent="0.25">
      <c r="A18" s="141">
        <v>14</v>
      </c>
      <c r="B18" s="142" t="s">
        <v>48</v>
      </c>
      <c r="C18" s="143">
        <v>51</v>
      </c>
      <c r="D18" s="143">
        <v>51</v>
      </c>
      <c r="E18" s="143">
        <v>54</v>
      </c>
      <c r="F18" s="143">
        <v>118</v>
      </c>
      <c r="G18" s="144">
        <f t="shared" si="0"/>
        <v>22</v>
      </c>
      <c r="H18" s="145">
        <v>18</v>
      </c>
      <c r="I18" s="145">
        <v>4</v>
      </c>
      <c r="J18" s="145">
        <v>0</v>
      </c>
      <c r="K18" s="145">
        <v>0</v>
      </c>
      <c r="L18" s="143">
        <v>112</v>
      </c>
      <c r="M18" s="143">
        <v>188</v>
      </c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</row>
    <row r="19" spans="1:62" s="149" customFormat="1" ht="15.75" customHeight="1" x14ac:dyDescent="0.25">
      <c r="A19" s="147">
        <v>15</v>
      </c>
      <c r="B19" s="148" t="s">
        <v>49</v>
      </c>
      <c r="C19" s="136">
        <v>41</v>
      </c>
      <c r="D19" s="136">
        <v>41</v>
      </c>
      <c r="E19" s="136">
        <v>67</v>
      </c>
      <c r="F19" s="136">
        <v>149</v>
      </c>
      <c r="G19" s="137">
        <f t="shared" si="0"/>
        <v>17</v>
      </c>
      <c r="H19" s="138">
        <v>14</v>
      </c>
      <c r="I19" s="138">
        <v>3</v>
      </c>
      <c r="J19" s="138">
        <v>0</v>
      </c>
      <c r="K19" s="138">
        <v>0</v>
      </c>
      <c r="L19" s="136">
        <v>89</v>
      </c>
      <c r="M19" s="136">
        <v>161</v>
      </c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</row>
    <row r="20" spans="1:62" s="146" customFormat="1" ht="15.75" customHeight="1" x14ac:dyDescent="0.25">
      <c r="A20" s="141">
        <v>16</v>
      </c>
      <c r="B20" s="142" t="s">
        <v>50</v>
      </c>
      <c r="C20" s="143">
        <v>27</v>
      </c>
      <c r="D20" s="143">
        <v>27</v>
      </c>
      <c r="E20" s="143">
        <v>34</v>
      </c>
      <c r="F20" s="143">
        <v>69</v>
      </c>
      <c r="G20" s="144">
        <f t="shared" si="0"/>
        <v>21</v>
      </c>
      <c r="H20" s="145">
        <v>18</v>
      </c>
      <c r="I20" s="145">
        <v>3</v>
      </c>
      <c r="J20" s="145">
        <v>0</v>
      </c>
      <c r="K20" s="145">
        <v>0</v>
      </c>
      <c r="L20" s="143">
        <v>51</v>
      </c>
      <c r="M20" s="143">
        <v>87</v>
      </c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</row>
    <row r="21" spans="1:62" s="149" customFormat="1" ht="15.75" customHeight="1" x14ac:dyDescent="0.25">
      <c r="A21" s="147">
        <v>17</v>
      </c>
      <c r="B21" s="148" t="s">
        <v>51</v>
      </c>
      <c r="C21" s="136">
        <v>53</v>
      </c>
      <c r="D21" s="136">
        <v>54</v>
      </c>
      <c r="E21" s="136">
        <v>69</v>
      </c>
      <c r="F21" s="136">
        <v>131</v>
      </c>
      <c r="G21" s="137">
        <f t="shared" si="0"/>
        <v>29</v>
      </c>
      <c r="H21" s="138">
        <v>26</v>
      </c>
      <c r="I21" s="138">
        <v>3</v>
      </c>
      <c r="J21" s="138">
        <v>0</v>
      </c>
      <c r="K21" s="138">
        <v>0</v>
      </c>
      <c r="L21" s="136">
        <v>90</v>
      </c>
      <c r="M21" s="136">
        <v>152</v>
      </c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</row>
    <row r="22" spans="1:62" s="146" customFormat="1" ht="18" customHeight="1" x14ac:dyDescent="0.25">
      <c r="A22" s="141">
        <v>18</v>
      </c>
      <c r="B22" s="142" t="s">
        <v>52</v>
      </c>
      <c r="C22" s="143">
        <v>110</v>
      </c>
      <c r="D22" s="143">
        <v>112</v>
      </c>
      <c r="E22" s="143">
        <v>87</v>
      </c>
      <c r="F22" s="143">
        <v>178</v>
      </c>
      <c r="G22" s="144">
        <f t="shared" si="0"/>
        <v>41</v>
      </c>
      <c r="H22" s="145">
        <v>37</v>
      </c>
      <c r="I22" s="145">
        <v>4</v>
      </c>
      <c r="J22" s="145">
        <v>0</v>
      </c>
      <c r="K22" s="145">
        <v>0</v>
      </c>
      <c r="L22" s="143">
        <v>151</v>
      </c>
      <c r="M22" s="143">
        <v>270</v>
      </c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</row>
    <row r="23" spans="1:62" ht="27.95" customHeight="1" x14ac:dyDescent="0.2">
      <c r="A23" s="402" t="s">
        <v>53</v>
      </c>
      <c r="B23" s="402"/>
      <c r="C23" s="150">
        <f>SUM(C5:C22)</f>
        <v>1357</v>
      </c>
      <c r="D23" s="150">
        <f t="shared" ref="D23:K23" si="1">SUM(D5:D22)</f>
        <v>1385</v>
      </c>
      <c r="E23" s="150">
        <v>1152</v>
      </c>
      <c r="F23" s="150">
        <v>2411</v>
      </c>
      <c r="G23" s="150">
        <f>SUM(G5:G22)</f>
        <v>472</v>
      </c>
      <c r="H23" s="150">
        <f t="shared" si="1"/>
        <v>408</v>
      </c>
      <c r="I23" s="150">
        <f t="shared" si="1"/>
        <v>64</v>
      </c>
      <c r="J23" s="150">
        <f t="shared" si="1"/>
        <v>0</v>
      </c>
      <c r="K23" s="150">
        <f t="shared" si="1"/>
        <v>0</v>
      </c>
      <c r="L23" s="150">
        <v>1906</v>
      </c>
      <c r="M23" s="150">
        <v>3375</v>
      </c>
    </row>
    <row r="24" spans="1:62" ht="27.75" customHeight="1" x14ac:dyDescent="0.2">
      <c r="C24" s="403"/>
      <c r="D24" s="403"/>
      <c r="E24" s="403"/>
      <c r="F24" s="403"/>
      <c r="G24" s="404"/>
      <c r="H24" s="404"/>
      <c r="I24" s="404"/>
      <c r="J24" s="404"/>
      <c r="K24" s="404"/>
      <c r="L24" s="404"/>
      <c r="M24" s="404"/>
    </row>
    <row r="25" spans="1:62" x14ac:dyDescent="0.2">
      <c r="C25" s="152"/>
      <c r="D25" s="152"/>
      <c r="E25" s="152"/>
      <c r="F25" s="152"/>
    </row>
    <row r="26" spans="1:62" x14ac:dyDescent="0.2">
      <c r="C26" s="152"/>
      <c r="D26" s="152"/>
      <c r="E26" s="152"/>
      <c r="F26" s="152"/>
    </row>
  </sheetData>
  <autoFilter ref="A4:M23"/>
  <mergeCells count="20">
    <mergeCell ref="A1:M1"/>
    <mergeCell ref="A2:A4"/>
    <mergeCell ref="B2:B4"/>
    <mergeCell ref="C2:D2"/>
    <mergeCell ref="E2:F2"/>
    <mergeCell ref="G2:K2"/>
    <mergeCell ref="L2:M2"/>
    <mergeCell ref="C3:C4"/>
    <mergeCell ref="D3:D4"/>
    <mergeCell ref="E3:E4"/>
    <mergeCell ref="L3:M3"/>
    <mergeCell ref="A23:B23"/>
    <mergeCell ref="C24:F24"/>
    <mergeCell ref="G24:M24"/>
    <mergeCell ref="F3:F4"/>
    <mergeCell ref="G3:G4"/>
    <mergeCell ref="H3:H4"/>
    <mergeCell ref="I3:I4"/>
    <mergeCell ref="J3:J4"/>
    <mergeCell ref="K3:K4"/>
  </mergeCells>
  <pageMargins left="0.25" right="0.25" top="0.75" bottom="0.75" header="0.3" footer="0.3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9</vt:i4>
      </vt:variant>
    </vt:vector>
  </HeadingPairs>
  <TitlesOfParts>
    <vt:vector size="32" baseType="lpstr">
      <vt:lpstr>1-пособие</vt:lpstr>
      <vt:lpstr>Различные меры</vt:lpstr>
      <vt:lpstr>ИНВАЛИД_ВОВ (по МО)</vt:lpstr>
      <vt:lpstr>Выплаты детям с заболеваниями</vt:lpstr>
      <vt:lpstr>ДП</vt:lpstr>
      <vt:lpstr>ЕДВ 1-й ребенок</vt:lpstr>
      <vt:lpstr>ДВ 3-ий ребенок</vt:lpstr>
      <vt:lpstr>3-7</vt:lpstr>
      <vt:lpstr>Единовр выпл обл </vt:lpstr>
      <vt:lpstr>ЕДК многодетные</vt:lpstr>
      <vt:lpstr>ЕДК сельск. специалистам</vt:lpstr>
      <vt:lpstr>Ежегодные выпл </vt:lpstr>
      <vt:lpstr>Количество инвалидов</vt:lpstr>
      <vt:lpstr>Материнский капитал</vt:lpstr>
      <vt:lpstr>Иные выплаты</vt:lpstr>
      <vt:lpstr>Многодетные</vt:lpstr>
      <vt:lpstr>ВТЛО</vt:lpstr>
      <vt:lpstr>ЕВ дет сад</vt:lpstr>
      <vt:lpstr>бер и корм</vt:lpstr>
      <vt:lpstr>РЕДК</vt:lpstr>
      <vt:lpstr>РСДП</vt:lpstr>
      <vt:lpstr>Субсидии</vt:lpstr>
      <vt:lpstr>Дни рождения</vt:lpstr>
      <vt:lpstr>'1-пособие'!Область_печати</vt:lpstr>
      <vt:lpstr>'Дни рождения'!Область_печати</vt:lpstr>
      <vt:lpstr>'Единовр выпл обл '!Область_печати</vt:lpstr>
      <vt:lpstr>'ЕДК многодетные'!Область_печати</vt:lpstr>
      <vt:lpstr>'Ежегодные выпл '!Область_печати</vt:lpstr>
      <vt:lpstr>'Различные меры'!Область_печати</vt:lpstr>
      <vt:lpstr>РЕДК!Область_печати</vt:lpstr>
      <vt:lpstr>РСДП!Область_печати</vt:lpstr>
      <vt:lpstr>Субсидии!Область_печати</vt:lpstr>
    </vt:vector>
  </TitlesOfParts>
  <Company>Stimulsoft Reports 2019.4.2 from 13 November 2019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/>
  <dc:description/>
  <cp:lastModifiedBy>Ксения Владимировна Ворожцова</cp:lastModifiedBy>
  <dcterms:created xsi:type="dcterms:W3CDTF">2023-03-06T11:08:30Z</dcterms:created>
  <dcterms:modified xsi:type="dcterms:W3CDTF">2023-03-09T08:38:14Z</dcterms:modified>
</cp:coreProperties>
</file>