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5" windowWidth="27795" windowHeight="12345"/>
  </bookViews>
  <sheets>
    <sheet name="ИНВАЛИД_ВОВ (по МО)" sheetId="30" r:id="rId1"/>
    <sheet name="1-е пособие" sheetId="4" r:id="rId2"/>
    <sheet name="Различные меры" sheetId="5" r:id="rId3"/>
    <sheet name="Заболевания" sheetId="8" r:id="rId4"/>
    <sheet name="ДП" sheetId="9" r:id="rId5"/>
    <sheet name="Первый ребенок" sheetId="11" r:id="rId6"/>
    <sheet name="3-7" sheetId="12" r:id="rId7"/>
    <sheet name="Некторые меры" sheetId="13" r:id="rId8"/>
    <sheet name="Многодетные" sheetId="14" r:id="rId9"/>
    <sheet name="Специалисты" sheetId="15" r:id="rId10"/>
    <sheet name="Меры соц. поддержки" sheetId="16" r:id="rId11"/>
    <sheet name="Инвалиды" sheetId="17" r:id="rId12"/>
    <sheet name="Некоторые меры " sheetId="18" r:id="rId13"/>
    <sheet name="Мат. капитал" sheetId="19" r:id="rId14"/>
    <sheet name="Численность многодетных" sheetId="20" r:id="rId15"/>
    <sheet name="Численность получателей ЕДВ" sheetId="21" r:id="rId16"/>
    <sheet name="При рожденниусыновлении" sheetId="22" r:id="rId17"/>
    <sheet name="ЕДВ образование" sheetId="23" r:id="rId18"/>
    <sheet name="Беременные" sheetId="24" r:id="rId19"/>
    <sheet name="Коммунальные услуги" sheetId="25" r:id="rId20"/>
    <sheet name="Пенсия" sheetId="26" r:id="rId21"/>
    <sheet name="Субсидия на ЖП и КУ" sheetId="27" r:id="rId22"/>
    <sheet name="ФЕДК" sheetId="28" r:id="rId23"/>
    <sheet name="ФЕДК (2)" sheetId="29" r:id="rId24"/>
  </sheets>
  <definedNames>
    <definedName name="_xlnm._FilterDatabase" localSheetId="18" hidden="1">Беременные!$A$9:$G$28</definedName>
    <definedName name="_xlnm._FilterDatabase" localSheetId="3" hidden="1">Заболевания!$A$4:$L$23</definedName>
    <definedName name="_xlnm._FilterDatabase" localSheetId="0" hidden="1">'ИНВАЛИД_ВОВ (по МО)'!$A$6:$N$26</definedName>
    <definedName name="_xlnm._FilterDatabase" localSheetId="11" hidden="1">Инвалиды!$A$4:$O$23</definedName>
    <definedName name="_xlnm._FilterDatabase" localSheetId="12" hidden="1">'Некоторые меры '!$A$3:$L$22</definedName>
    <definedName name="_xlnm._FilterDatabase" localSheetId="7" hidden="1">'Некторые меры'!$A$4:$M$23</definedName>
    <definedName name="_xlnm._FilterDatabase" localSheetId="15" hidden="1">'Численность получателей ЕДВ'!$A$3:$N$22</definedName>
    <definedName name="_xlnm.Database" localSheetId="6">'3-7'!#REF!</definedName>
    <definedName name="_xlnm.Database" localSheetId="18">#REF!</definedName>
    <definedName name="_xlnm.Database" localSheetId="4">ДП!#REF!</definedName>
    <definedName name="_xlnm.Database">#REF!</definedName>
    <definedName name="база_данных_2">#REF!</definedName>
    <definedName name="_xlnm.Print_Area" localSheetId="1">'1-е пособие'!$A$1:$K$16</definedName>
    <definedName name="_xlnm.Print_Area" localSheetId="19">'Коммунальные услуги'!$A$1:$F$23</definedName>
    <definedName name="_xlnm.Print_Area" localSheetId="10">'Меры соц. поддержки'!$A$1:$F$22</definedName>
    <definedName name="_xlnm.Print_Area" localSheetId="8">Многодетные!$A$1:$F$23</definedName>
    <definedName name="_xlnm.Print_Area" localSheetId="7">'Некторые меры'!$A$1:$M$23</definedName>
    <definedName name="_xlnm.Print_Area" localSheetId="20">Пенсия!$A$1:$D$22</definedName>
    <definedName name="_xlnm.Print_Area" localSheetId="2">'Различные меры'!$A$1:$C$20</definedName>
    <definedName name="_xlnm.Print_Area" localSheetId="21">'Субсидия на ЖП и КУ'!$A$1:$F$23</definedName>
    <definedName name="_xlnm.Print_Area" localSheetId="22">ФЕДК!$A$1:$D$21</definedName>
    <definedName name="_xlnm.Print_Area" localSheetId="23">'ФЕДК (2)'!$A$1:$G$22</definedName>
  </definedNames>
  <calcPr calcId="145621"/>
</workbook>
</file>

<file path=xl/calcChain.xml><?xml version="1.0" encoding="utf-8"?>
<calcChain xmlns="http://schemas.openxmlformats.org/spreadsheetml/2006/main">
  <c r="O26" i="30" l="1"/>
  <c r="N26" i="30"/>
  <c r="M26" i="30"/>
  <c r="L26" i="30"/>
  <c r="J26" i="30"/>
  <c r="I26" i="30"/>
  <c r="G26" i="30"/>
  <c r="F26" i="30"/>
  <c r="D26" i="30"/>
  <c r="K25" i="30"/>
  <c r="H25" i="30"/>
  <c r="E25" i="30"/>
  <c r="C25" i="30"/>
  <c r="K24" i="30"/>
  <c r="H24" i="30"/>
  <c r="E24" i="30"/>
  <c r="C24" i="30"/>
  <c r="K23" i="30"/>
  <c r="H23" i="30"/>
  <c r="E23" i="30"/>
  <c r="C23" i="30"/>
  <c r="K22" i="30"/>
  <c r="H22" i="30"/>
  <c r="E22" i="30"/>
  <c r="C22" i="30"/>
  <c r="K21" i="30"/>
  <c r="H21" i="30"/>
  <c r="E21" i="30"/>
  <c r="C21" i="30"/>
  <c r="K20" i="30"/>
  <c r="H20" i="30"/>
  <c r="E20" i="30"/>
  <c r="C20" i="30"/>
  <c r="K19" i="30"/>
  <c r="H19" i="30"/>
  <c r="E19" i="30"/>
  <c r="C19" i="30"/>
  <c r="K18" i="30"/>
  <c r="H18" i="30"/>
  <c r="E18" i="30"/>
  <c r="C18" i="30"/>
  <c r="K17" i="30"/>
  <c r="H17" i="30"/>
  <c r="E17" i="30"/>
  <c r="C17" i="30"/>
  <c r="K16" i="30"/>
  <c r="H16" i="30"/>
  <c r="E16" i="30"/>
  <c r="C16" i="30"/>
  <c r="K15" i="30"/>
  <c r="H15" i="30"/>
  <c r="E15" i="30"/>
  <c r="C15" i="30"/>
  <c r="K14" i="30"/>
  <c r="H14" i="30"/>
  <c r="E14" i="30"/>
  <c r="C14" i="30"/>
  <c r="K13" i="30"/>
  <c r="H13" i="30"/>
  <c r="E13" i="30"/>
  <c r="C13" i="30"/>
  <c r="K12" i="30"/>
  <c r="H12" i="30"/>
  <c r="E12" i="30"/>
  <c r="C12" i="30"/>
  <c r="K11" i="30"/>
  <c r="H11" i="30"/>
  <c r="E11" i="30"/>
  <c r="C11" i="30"/>
  <c r="K10" i="30"/>
  <c r="H10" i="30"/>
  <c r="E10" i="30"/>
  <c r="C10" i="30"/>
  <c r="K9" i="30"/>
  <c r="H9" i="30"/>
  <c r="E9" i="30"/>
  <c r="C9" i="30"/>
  <c r="K8" i="30"/>
  <c r="K26" i="30" s="1"/>
  <c r="H8" i="30"/>
  <c r="H26" i="30" s="1"/>
  <c r="E8" i="30"/>
  <c r="E26" i="30" s="1"/>
  <c r="C8" i="30"/>
  <c r="C26" i="30" l="1"/>
  <c r="J22" i="29"/>
  <c r="I22" i="29"/>
  <c r="H22" i="29"/>
  <c r="G22" i="29"/>
  <c r="F22" i="29"/>
  <c r="E22" i="29"/>
  <c r="D22" i="29"/>
  <c r="C22" i="29"/>
  <c r="D21" i="28"/>
  <c r="C21" i="28"/>
  <c r="F23" i="27"/>
  <c r="E23" i="27"/>
  <c r="D23" i="27"/>
  <c r="C23" i="27"/>
  <c r="D22" i="26"/>
  <c r="C22" i="26"/>
  <c r="F23" i="25"/>
  <c r="E23" i="25"/>
  <c r="D23" i="25"/>
  <c r="C23" i="25"/>
  <c r="H25" i="23"/>
  <c r="G25" i="23"/>
  <c r="F25" i="23"/>
  <c r="E25" i="23"/>
  <c r="D25" i="23"/>
  <c r="C25" i="23"/>
  <c r="F23" i="22"/>
  <c r="E23" i="22"/>
  <c r="D23" i="22"/>
  <c r="C23" i="22"/>
  <c r="N22" i="21"/>
  <c r="M22" i="21"/>
  <c r="L22" i="21"/>
  <c r="K22" i="21"/>
  <c r="J22" i="21"/>
  <c r="I22" i="21"/>
  <c r="H22" i="21"/>
  <c r="G22" i="21"/>
  <c r="F22" i="21"/>
  <c r="E22" i="21"/>
  <c r="D22" i="21"/>
  <c r="C22" i="21"/>
  <c r="L21" i="21"/>
  <c r="F21" i="21"/>
  <c r="L20" i="21"/>
  <c r="F20" i="21"/>
  <c r="L19" i="21"/>
  <c r="F19" i="21"/>
  <c r="L18" i="21"/>
  <c r="F18" i="21"/>
  <c r="L17" i="21"/>
  <c r="F17" i="21"/>
  <c r="L16" i="21"/>
  <c r="F16" i="21"/>
  <c r="L15" i="21"/>
  <c r="F15" i="21"/>
  <c r="L14" i="21"/>
  <c r="F14" i="21"/>
  <c r="L13" i="21"/>
  <c r="F13" i="21"/>
  <c r="L12" i="21"/>
  <c r="F12" i="21"/>
  <c r="L11" i="21"/>
  <c r="F11" i="21"/>
  <c r="L10" i="21"/>
  <c r="F10" i="21"/>
  <c r="L9" i="21"/>
  <c r="F9" i="21"/>
  <c r="L8" i="21"/>
  <c r="F8" i="21"/>
  <c r="L7" i="21"/>
  <c r="F7" i="21"/>
  <c r="L6" i="21"/>
  <c r="F6" i="21"/>
  <c r="L5" i="21"/>
  <c r="F5" i="21"/>
  <c r="L4" i="21"/>
  <c r="F4" i="21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N24" i="19"/>
  <c r="M24" i="19"/>
  <c r="L24" i="19"/>
  <c r="K24" i="19"/>
  <c r="J24" i="19"/>
  <c r="I24" i="19"/>
  <c r="H24" i="19"/>
  <c r="G24" i="19"/>
  <c r="F24" i="19"/>
  <c r="E24" i="19"/>
  <c r="D24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L22" i="18"/>
  <c r="K22" i="18"/>
  <c r="J22" i="18"/>
  <c r="I22" i="18"/>
  <c r="H22" i="18"/>
  <c r="G22" i="18"/>
  <c r="F22" i="18"/>
  <c r="E22" i="18"/>
  <c r="D22" i="18"/>
  <c r="C22" i="18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O22" i="17"/>
  <c r="H22" i="17"/>
  <c r="C22" i="17"/>
  <c r="O21" i="17"/>
  <c r="H21" i="17"/>
  <c r="C21" i="17"/>
  <c r="O20" i="17"/>
  <c r="H20" i="17"/>
  <c r="C20" i="17"/>
  <c r="O19" i="17"/>
  <c r="H19" i="17"/>
  <c r="C19" i="17"/>
  <c r="O18" i="17"/>
  <c r="H18" i="17"/>
  <c r="C18" i="17"/>
  <c r="O17" i="17"/>
  <c r="H17" i="17"/>
  <c r="C17" i="17"/>
  <c r="O16" i="17"/>
  <c r="H16" i="17"/>
  <c r="C16" i="17"/>
  <c r="O15" i="17"/>
  <c r="H15" i="17"/>
  <c r="C15" i="17"/>
  <c r="O14" i="17"/>
  <c r="H14" i="17"/>
  <c r="C14" i="17"/>
  <c r="O13" i="17"/>
  <c r="H13" i="17"/>
  <c r="C13" i="17"/>
  <c r="O12" i="17"/>
  <c r="H12" i="17"/>
  <c r="C12" i="17"/>
  <c r="O11" i="17"/>
  <c r="H11" i="17"/>
  <c r="C11" i="17"/>
  <c r="O10" i="17"/>
  <c r="H10" i="17"/>
  <c r="C10" i="17"/>
  <c r="O9" i="17"/>
  <c r="H9" i="17"/>
  <c r="C9" i="17"/>
  <c r="O8" i="17"/>
  <c r="H8" i="17"/>
  <c r="C8" i="17"/>
  <c r="O7" i="17"/>
  <c r="H7" i="17"/>
  <c r="C7" i="17"/>
  <c r="O6" i="17"/>
  <c r="H6" i="17"/>
  <c r="C6" i="17"/>
  <c r="O5" i="17"/>
  <c r="H5" i="17"/>
  <c r="C5" i="17"/>
  <c r="F22" i="16"/>
  <c r="E22" i="16"/>
  <c r="D22" i="16"/>
  <c r="C22" i="16"/>
  <c r="AF25" i="15"/>
  <c r="AE25" i="15"/>
  <c r="AD25" i="15"/>
  <c r="AC25" i="15"/>
  <c r="F21" i="14"/>
  <c r="E21" i="14"/>
  <c r="D21" i="14"/>
  <c r="C21" i="14"/>
  <c r="M23" i="13"/>
  <c r="L23" i="13"/>
  <c r="K23" i="13"/>
  <c r="J23" i="13"/>
  <c r="I23" i="13"/>
  <c r="H23" i="13"/>
  <c r="G23" i="13"/>
  <c r="F23" i="13"/>
  <c r="E23" i="13"/>
  <c r="D23" i="13"/>
  <c r="C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H22" i="12"/>
  <c r="G22" i="12"/>
  <c r="D22" i="12"/>
  <c r="C22" i="12"/>
  <c r="F23" i="11"/>
  <c r="E23" i="11"/>
  <c r="D23" i="11"/>
  <c r="C23" i="11"/>
  <c r="T28" i="9"/>
  <c r="F22" i="9"/>
  <c r="E22" i="9"/>
  <c r="D22" i="9"/>
  <c r="C22" i="9"/>
  <c r="L23" i="8"/>
  <c r="K23" i="8"/>
  <c r="J23" i="8"/>
  <c r="I23" i="8"/>
  <c r="H23" i="8"/>
  <c r="G23" i="8"/>
  <c r="F23" i="8"/>
  <c r="E23" i="8"/>
  <c r="D23" i="8"/>
  <c r="C23" i="8"/>
  <c r="C20" i="5"/>
</calcChain>
</file>

<file path=xl/sharedStrings.xml><?xml version="1.0" encoding="utf-8"?>
<sst xmlns="http://schemas.openxmlformats.org/spreadsheetml/2006/main" count="904" uniqueCount="293">
  <si>
    <t>11</t>
  </si>
  <si>
    <t>прочие пособия на детей не перечисленных категорий</t>
  </si>
  <si>
    <t>10</t>
  </si>
  <si>
    <t>пособие на детей родителей-инвалидов</t>
  </si>
  <si>
    <t>9</t>
  </si>
  <si>
    <t>пособие на детей-инвалидов</t>
  </si>
  <si>
    <t>8</t>
  </si>
  <si>
    <t>на детей в возрасте от 3-х до 18 лет</t>
  </si>
  <si>
    <t>7</t>
  </si>
  <si>
    <t>из него: на детей в возрасте до 3-х лет</t>
  </si>
  <si>
    <t>6</t>
  </si>
  <si>
    <t>пособие на детей из многодетных семей</t>
  </si>
  <si>
    <t>5</t>
  </si>
  <si>
    <t>пособие на детей в базовом размере</t>
  </si>
  <si>
    <t>4</t>
  </si>
  <si>
    <t>пособие на детей, родители которых уклоняются от уплаты алиментов</t>
  </si>
  <si>
    <t>3</t>
  </si>
  <si>
    <t>пособие на детей военнослужащих по призыву</t>
  </si>
  <si>
    <t>2</t>
  </si>
  <si>
    <t>из них: пособие на детей одиноких</t>
  </si>
  <si>
    <t>1</t>
  </si>
  <si>
    <t>Пособие на ребенка от 0 до 16 (18) лет - всего</t>
  </si>
  <si>
    <t>Б</t>
  </si>
  <si>
    <t>А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</si>
  <si>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</si>
  <si>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Число детей, на которых назначено пособие, человек всего</t>
  </si>
  <si>
    <t>Сумма выплаченных пособий с начала года, рублей</t>
  </si>
  <si>
    <t>Сумма начисленных пособий с начала года, рублей</t>
  </si>
  <si>
    <t>Число получателей пособия, человек</t>
  </si>
  <si>
    <t>Установленный размер пособия, рублей</t>
  </si>
  <si>
    <t>Показатели</t>
  </si>
  <si>
    <t>Сведения о назначении и выплате пособия на ребенка (1-пособие) 
Август 2022
ЛОГКУ "Центр социальной защиты населения"</t>
  </si>
  <si>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</si>
  <si>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</si>
  <si>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</si>
  <si>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</si>
  <si>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</si>
  <si>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</si>
  <si>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</si>
  <si>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</si>
  <si>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</si>
  <si>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</si>
  <si>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</si>
  <si>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</si>
  <si>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</si>
  <si>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</si>
  <si>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</si>
  <si>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</si>
  <si>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</si>
  <si>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</si>
  <si>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</si>
  <si>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Количество граждан, получивших различные меры социальной поддержки в 2022 году (накопительно)</t>
  </si>
  <si>
    <t>Наименование МО</t>
  </si>
  <si>
    <t>№</t>
  </si>
  <si>
    <t>Примечание:  Человек  учитывается один раз по более приоритетной категории.</t>
  </si>
  <si>
    <t>не суммируется с другими показателями</t>
  </si>
  <si>
    <t>11=(12+13)</t>
  </si>
  <si>
    <t>8=(9+10)</t>
  </si>
  <si>
    <t>5=(6+7)</t>
  </si>
  <si>
    <t>без инв.</t>
  </si>
  <si>
    <t xml:space="preserve"> инв.</t>
  </si>
  <si>
    <t>ВСЕГО</t>
  </si>
  <si>
    <t>в том числе: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</si>
  <si>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</si>
  <si>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</si>
  <si>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</si>
  <si>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</si>
  <si>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</si>
  <si>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</si>
  <si>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№ п/п</t>
  </si>
  <si>
    <t xml:space="preserve"> в БД АИС "Социальная защита" по состоянию  на  01.09.2022 </t>
  </si>
  <si>
    <t>Информация о количестве  ветеранов  Великой Отечественной войны 1941-1945 годов,  состоящих на учете</t>
  </si>
  <si>
    <t>Труженики тыла</t>
  </si>
  <si>
    <t>ВСЕГО по области:</t>
  </si>
  <si>
    <t>Тосненский район</t>
  </si>
  <si>
    <t>18</t>
  </si>
  <si>
    <t>Тихвинский район</t>
  </si>
  <si>
    <t>17</t>
  </si>
  <si>
    <t>Сосновый Бор город</t>
  </si>
  <si>
    <t>16</t>
  </si>
  <si>
    <t>Сланцевский район</t>
  </si>
  <si>
    <t>15</t>
  </si>
  <si>
    <t>Приозерский район</t>
  </si>
  <si>
    <t>14</t>
  </si>
  <si>
    <t>Подпорожский район</t>
  </si>
  <si>
    <t>13</t>
  </si>
  <si>
    <t>Лужский район</t>
  </si>
  <si>
    <t>12</t>
  </si>
  <si>
    <t>Ломоносовский район</t>
  </si>
  <si>
    <t>Лодейнопольский район</t>
  </si>
  <si>
    <t>Кировский район</t>
  </si>
  <si>
    <t>Киришский район</t>
  </si>
  <si>
    <t>Кингисеппский район</t>
  </si>
  <si>
    <t>Гатчинский район</t>
  </si>
  <si>
    <t>Выборгский район</t>
  </si>
  <si>
    <t>Всеволожский район</t>
  </si>
  <si>
    <t>Волховский район</t>
  </si>
  <si>
    <t>Волосовский район</t>
  </si>
  <si>
    <t>Бокситогорский район</t>
  </si>
  <si>
    <t>детей</t>
  </si>
  <si>
    <t>семей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</si>
  <si>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</si>
  <si>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</si>
  <si>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</si>
  <si>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ребенок без нвалидности,     с заболеванием -  инсулинозависимый сахарный диабет в июле 2022</t>
  </si>
  <si>
    <t>ребенок, страдающий заболеванием врожденный буллезный эпидермолиз</t>
  </si>
  <si>
    <t xml:space="preserve">ребенок-инвалид с особыми потребностями начислено в августе 2022 </t>
  </si>
  <si>
    <t>ежегодные выплаты (накопительно за 2022 год)</t>
  </si>
  <si>
    <t>ежемесячные выплаты</t>
  </si>
  <si>
    <t>Информация о численности детей с хроническими заболеваниями, получающих некоторые меры соцподдержки по состоянию на 01.09.2022.</t>
  </si>
  <si>
    <t>кол-во детей (чел.)</t>
  </si>
  <si>
    <t>получателей (семей)</t>
  </si>
  <si>
    <t xml:space="preserve">Накопительно за 2022 год </t>
  </si>
  <si>
    <t>Начислено на август</t>
  </si>
  <si>
    <t>№
п/п</t>
  </si>
  <si>
    <t>Информация о получателях ежемесячного пособия на приобретение товаров детского ассортимента и продуктов детского питания на 01 сентября 2022 г.</t>
  </si>
  <si>
    <t>Выборгский</t>
  </si>
  <si>
    <t>Всеволожский</t>
  </si>
  <si>
    <t xml:space="preserve">Волховский </t>
  </si>
  <si>
    <t>Волосовский</t>
  </si>
  <si>
    <t>Бокситогорский</t>
  </si>
  <si>
    <t>накопительно в 2022 г. 
детей   (чел.)</t>
  </si>
  <si>
    <t>в августе 2022
детей   (чел.)</t>
  </si>
  <si>
    <t>Областная выплата</t>
  </si>
  <si>
    <t>Сумма начисленная без доплат (руб.)</t>
  </si>
  <si>
    <t>Федеральная выплата</t>
  </si>
  <si>
    <t>на 01.09.2022</t>
  </si>
  <si>
    <t xml:space="preserve">Ежемесячный отчет по предоставлению ежемесячной денежной выплаты в связи с  рождением первого ребенка </t>
  </si>
  <si>
    <t>Накопительно за               2022 год</t>
  </si>
  <si>
    <t>Накопительно  за               2020 год</t>
  </si>
  <si>
    <t>начислено за август</t>
  </si>
  <si>
    <t>Информация о получателях ежемесячная денежная выплата на ребенка от 3 до 7 лет включительно по состоянию на 01.09.2022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</si>
  <si>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</si>
  <si>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</si>
  <si>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</si>
  <si>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</si>
  <si>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</si>
  <si>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</si>
  <si>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</si>
  <si>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</si>
  <si>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</si>
  <si>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</si>
  <si>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2022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01.09.2022 </t>
    </r>
  </si>
  <si>
    <t>Численность детей
(накопительно по выплате), чел.</t>
  </si>
  <si>
    <t>Количество семей в 2022 (накопительно по выплате)</t>
  </si>
  <si>
    <t>Численность детей, чел.</t>
  </si>
  <si>
    <t>Численность получателей на июль 2022 (семей)</t>
  </si>
  <si>
    <t>Информация о получателях ежемесячной денежной компенсации многодетным семьям, проживающим в Ленинградской области за июль 2022 г.</t>
  </si>
  <si>
    <t>Волховский</t>
  </si>
  <si>
    <t>ижд.</t>
  </si>
  <si>
    <t>получателей</t>
  </si>
  <si>
    <t>получ.</t>
  </si>
  <si>
    <t>в том числе педагогических работников</t>
  </si>
  <si>
    <t>Всего получателей    (без иждивенцев)</t>
  </si>
  <si>
    <t>Всего получателей      (без иждивенцев)</t>
  </si>
  <si>
    <t>Пенсионеры</t>
  </si>
  <si>
    <t>Специалисты</t>
  </si>
  <si>
    <t>педагогические работники</t>
  </si>
  <si>
    <t>медицинские работники образования</t>
  </si>
  <si>
    <t>Работники культурно-просвет учреждений</t>
  </si>
  <si>
    <t>Социальные работники</t>
  </si>
  <si>
    <t>Специалисты госуд.ветеринарного надзора</t>
  </si>
  <si>
    <t>медицинские работники</t>
  </si>
  <si>
    <t>Количество получателей  накопительно в  2022 году</t>
  </si>
  <si>
    <t xml:space="preserve">Количество актуальных получателей </t>
  </si>
  <si>
    <t>начислено к выплате на апрель 2017 года</t>
  </si>
  <si>
    <t xml:space="preserve">№ 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</si>
  <si>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август 2022 г.</t>
  </si>
  <si>
    <t>Годовая компенсация расходов на топливо и баллонный газ федеральным льготникам</t>
  </si>
  <si>
    <t>Годовая компенсация расходов на топливо и баллонный газ отдельным категориям граждан ЛО</t>
  </si>
  <si>
    <t>Выплата лицам, награжденным нагрудным знаком "Почетный донор России"</t>
  </si>
  <si>
    <t>Компенсация расходов на бензин, ремонт, техническое обслуживание транспортных средств и запасные части к ним (КЭТС)</t>
  </si>
  <si>
    <t>ежегодные за 2022 (накопительно)</t>
  </si>
  <si>
    <t>Информация о численности граждан, получающих некоторые меры соцподдержки по состоянию на 01.09.2022</t>
  </si>
  <si>
    <t>Итого: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</si>
  <si>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</si>
  <si>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</si>
  <si>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</si>
  <si>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</si>
  <si>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</si>
  <si>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</si>
  <si>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</si>
  <si>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</si>
  <si>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</si>
  <si>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</si>
  <si>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</si>
  <si>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</si>
  <si>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</si>
  <si>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Сведения о количестве инвалидов по БД "Социальная защита" на 01.09.2022</t>
  </si>
  <si>
    <t xml:space="preserve"> на газификацию жилья  </t>
  </si>
  <si>
    <t xml:space="preserve">гсп-соцконтракт-единовременная </t>
  </si>
  <si>
    <t xml:space="preserve">пособие на погребение  ЖПР </t>
  </si>
  <si>
    <t xml:space="preserve">гсп-соцконтракт-ежемесячно </t>
  </si>
  <si>
    <t xml:space="preserve">ЕДК  Кап ремонт 70-80                </t>
  </si>
  <si>
    <t xml:space="preserve">ЕДВ  Кап ремонт фед. Льготники     </t>
  </si>
  <si>
    <t xml:space="preserve">компенсация расходов на авт.топливо инвалидам
(гемодиализ)             </t>
  </si>
  <si>
    <t>выплата родителям погибших на территории Чеченской Республики военнослужащим</t>
  </si>
  <si>
    <t xml:space="preserve">инвалидам боевых действий  </t>
  </si>
  <si>
    <t>Инвалидам  с детства 1 и 2 группы</t>
  </si>
  <si>
    <t>единовременные за 2022 (накопительно)</t>
  </si>
  <si>
    <t>ежемесячные выплаты за август 2022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</si>
  <si>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01.09.2022 </t>
    </r>
  </si>
  <si>
    <t>* - получатель учитывается один раз</t>
  </si>
  <si>
    <t>ИТОГО:</t>
  </si>
  <si>
    <t>приобретение зем. уч-ков</t>
  </si>
  <si>
    <t>ремонт жилого помещения</t>
  </si>
  <si>
    <t>приобритение (строительство, газификация)  жилого помещения</t>
  </si>
  <si>
    <t>улучшение жилищных условий</t>
  </si>
  <si>
    <t>в том числе</t>
  </si>
  <si>
    <t>Улучшение жил. условий всего</t>
  </si>
  <si>
    <t>ИТОГО*
получателей</t>
  </si>
  <si>
    <t xml:space="preserve">Приобритение сельхоз животных, сельхоз техники
усл. </t>
  </si>
  <si>
    <t>Приобретение транспортного средства
усл.</t>
  </si>
  <si>
    <t>Лечение и реабилитация ребенка-инвалида
усл.</t>
  </si>
  <si>
    <t>Получение медицинских услуг ребенком (детьми)
усл.</t>
  </si>
  <si>
    <t>Получение образования ребенком (детьми)
усл.</t>
  </si>
  <si>
    <t>Оплата услуг по присмотру и уходу за детьми
усл.</t>
  </si>
  <si>
    <t>Улучшение жилищных условий (усл)</t>
  </si>
  <si>
    <t>Информация об использовании средствами регионального материнского капитала 
01.09.2022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</si>
  <si>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</si>
  <si>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</si>
  <si>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</si>
  <si>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</si>
  <si>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</si>
  <si>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</si>
  <si>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</si>
  <si>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</si>
  <si>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</si>
  <si>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</si>
  <si>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</si>
  <si>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</si>
  <si>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</si>
  <si>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</si>
  <si>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</si>
  <si>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  01.09.2022</t>
  </si>
  <si>
    <t>Дети ВОЙНЫ</t>
  </si>
  <si>
    <t>Ветераны труда Ленинградской области</t>
  </si>
  <si>
    <t>Всего граждан, включенных в региональный регистр</t>
  </si>
  <si>
    <t>Ветераны труда</t>
  </si>
  <si>
    <t>Жертвы репрессий</t>
  </si>
  <si>
    <r>
      <t>ВСЕГО  граждан , которым назначена выплата в 2022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</si>
  <si>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на август 2022 года</t>
  </si>
  <si>
    <t>Информация о получателях ежемесячной денежной выплаты отдельным категориям граждан, проживающих в Ленинградской области на 01.09.2022</t>
  </si>
  <si>
    <t>детей   (чел.)</t>
  </si>
  <si>
    <t xml:space="preserve">численность семей и  детей, на которых произведена ежемесячная денежная выплата </t>
  </si>
  <si>
    <t>Нарастающим итогом с начала 2022 года</t>
  </si>
  <si>
    <t>Численность в отчетный период</t>
  </si>
  <si>
    <t>№ п.п.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</si>
  <si>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2021 года</t>
  </si>
  <si>
    <t>144</t>
  </si>
  <si>
    <t>19</t>
  </si>
  <si>
    <t>64</t>
  </si>
  <si>
    <t>233</t>
  </si>
  <si>
    <r>
      <t xml:space="preserve">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</si>
  <si>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За отчетный месяц 
август </t>
    </r>
    <r>
      <rPr>
        <b/>
        <i/>
        <u/>
        <sz val="11"/>
        <color theme="1"/>
        <rFont val="Calibri"/>
        <family val="2"/>
        <charset val="204"/>
        <scheme val="minor"/>
      </rPr>
      <t>2022</t>
    </r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</si>
  <si>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</si>
  <si>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август</t>
    </r>
    <r>
      <rPr>
        <b/>
        <sz val="11"/>
        <color theme="1"/>
        <rFont val="Calibri"/>
        <family val="2"/>
        <charset val="204"/>
        <scheme val="minor"/>
      </rPr>
      <t xml:space="preserve"> 2022</t>
    </r>
  </si>
  <si>
    <t>Численность обратившихся за выплатой</t>
  </si>
  <si>
    <t xml:space="preserve"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</t>
  </si>
  <si>
    <t>Всего получателей</t>
  </si>
  <si>
    <t>Всего  льготоносителей</t>
  </si>
  <si>
    <t>Дети от 2-х до  3-х лет</t>
  </si>
  <si>
    <t>Дети до         2-х лет</t>
  </si>
  <si>
    <t>Беременные   женщины</t>
  </si>
  <si>
    <t xml:space="preserve">                              на 01.09.2022 (за август 2022 г.)</t>
  </si>
  <si>
    <t xml:space="preserve"> ИНФОРМАЦИЯ  о получателях ежемесячной компенсации на питание беременным  женщинам и  детям в возрасте до 3-х лет </t>
  </si>
  <si>
    <t xml:space="preserve">    </t>
  </si>
  <si>
    <t>Количество получателей    накопительно в 2022</t>
  </si>
  <si>
    <t>Количество актуальных получателей по БД  на август 2022</t>
  </si>
  <si>
    <t>Количество получателей накопительно  в 2022</t>
  </si>
  <si>
    <t>Количество актуальных получателей по БД на август 2022</t>
  </si>
  <si>
    <t xml:space="preserve">Ветераны труда </t>
  </si>
  <si>
    <t xml:space="preserve">Жертвы политических репрессий </t>
  </si>
  <si>
    <t>Информация о получателях ежемесячной денежной компенсации за расходы по коммунальным услугам из средств Областного бюджета на 01.09.2022</t>
  </si>
  <si>
    <t>Количество актуальных получателей  по БД на август 2022</t>
  </si>
  <si>
    <t>Информация о получателях региональной социальной доплаты к пенсии на 01.09.2022</t>
  </si>
  <si>
    <t>за 2022</t>
  </si>
  <si>
    <t>в августе 2022</t>
  </si>
  <si>
    <t>ВСЕГО (накопительно)</t>
  </si>
  <si>
    <t xml:space="preserve">выплачено </t>
  </si>
  <si>
    <t>Наименование МO</t>
  </si>
  <si>
    <t>Информация о получателях субсидий на оплату жилого помещения и коммунальных услуг
 на 01.09.2022</t>
  </si>
  <si>
    <t>Количество  получателей в 2022 году (накопительно)</t>
  </si>
  <si>
    <t>Количество получателей 
за август 2022</t>
  </si>
  <si>
    <t>Информация о получателях федеральной ежемесячной денежной компенсации за расходы по коммунальным услугам на 01.09.2022 года</t>
  </si>
  <si>
    <t>всего</t>
  </si>
  <si>
    <t>100 и более</t>
  </si>
  <si>
    <t>95 лет</t>
  </si>
  <si>
    <t>90 лет</t>
  </si>
  <si>
    <t>Количество получателей в 2022 году (накопительно)</t>
  </si>
  <si>
    <t>Количество получателей 
на август 2022</t>
  </si>
  <si>
    <t>Информация о получателях единовременной социальной выплаты гражданам, постоянно проживающим в ЛО, в связи с юбилейными днями рождения на 01.09.2022 года</t>
  </si>
  <si>
    <t>3=(4+5+8+11+15)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</si>
</sst>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10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Arial Cyr"/>
      <charset val="204"/>
    </font>
    <font>
      <sz val="11"/>
      <color indexed="8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54">
    <xf numFmtId="0" fontId="0" fillId="0" borderId="0"/>
    <xf numFmtId="0" fontId="3" fillId="0" borderId="0"/>
    <xf numFmtId="0" fontId="7" fillId="0" borderId="0"/>
    <xf numFmtId="0" fontId="1" fillId="0" borderId="0"/>
    <xf numFmtId="0" fontId="19" fillId="5" borderId="0" applyNumberFormat="0" applyBorder="0" applyAlignment="0" applyProtection="0"/>
    <xf numFmtId="0" fontId="20" fillId="6" borderId="0"/>
    <xf numFmtId="0" fontId="19" fillId="7" borderId="0" applyNumberFormat="0" applyBorder="0" applyAlignment="0" applyProtection="0"/>
    <xf numFmtId="0" fontId="20" fillId="8" borderId="0"/>
    <xf numFmtId="0" fontId="19" fillId="9" borderId="0" applyNumberFormat="0" applyBorder="0" applyAlignment="0" applyProtection="0"/>
    <xf numFmtId="0" fontId="20" fillId="10" borderId="0"/>
    <xf numFmtId="0" fontId="19" fillId="11" borderId="0" applyNumberFormat="0" applyBorder="0" applyAlignment="0" applyProtection="0"/>
    <xf numFmtId="0" fontId="20" fillId="12" borderId="0"/>
    <xf numFmtId="0" fontId="19" fillId="13" borderId="0" applyNumberFormat="0" applyBorder="0" applyAlignment="0" applyProtection="0"/>
    <xf numFmtId="0" fontId="20" fillId="14" borderId="0"/>
    <xf numFmtId="0" fontId="19" fillId="15" borderId="0" applyNumberFormat="0" applyBorder="0" applyAlignment="0" applyProtection="0"/>
    <xf numFmtId="0" fontId="20" fillId="16" borderId="0"/>
    <xf numFmtId="0" fontId="19" fillId="17" borderId="0" applyNumberFormat="0" applyBorder="0" applyAlignment="0" applyProtection="0"/>
    <xf numFmtId="0" fontId="20" fillId="18" borderId="0"/>
    <xf numFmtId="0" fontId="19" fillId="19" borderId="0" applyNumberFormat="0" applyBorder="0" applyAlignment="0" applyProtection="0"/>
    <xf numFmtId="0" fontId="20" fillId="20" borderId="0"/>
    <xf numFmtId="0" fontId="19" fillId="21" borderId="0" applyNumberFormat="0" applyBorder="0" applyAlignment="0" applyProtection="0"/>
    <xf numFmtId="0" fontId="20" fillId="22" borderId="0"/>
    <xf numFmtId="0" fontId="19" fillId="11" borderId="0" applyNumberFormat="0" applyBorder="0" applyAlignment="0" applyProtection="0"/>
    <xf numFmtId="0" fontId="20" fillId="12" borderId="0"/>
    <xf numFmtId="0" fontId="19" fillId="17" borderId="0" applyNumberFormat="0" applyBorder="0" applyAlignment="0" applyProtection="0"/>
    <xf numFmtId="0" fontId="20" fillId="18" borderId="0"/>
    <xf numFmtId="0" fontId="19" fillId="23" borderId="0" applyNumberFormat="0" applyBorder="0" applyAlignment="0" applyProtection="0"/>
    <xf numFmtId="0" fontId="20" fillId="24" borderId="0"/>
    <xf numFmtId="0" fontId="21" fillId="25" borderId="0" applyNumberFormat="0" applyBorder="0" applyAlignment="0" applyProtection="0"/>
    <xf numFmtId="0" fontId="22" fillId="26" borderId="0"/>
    <xf numFmtId="0" fontId="21" fillId="19" borderId="0" applyNumberFormat="0" applyBorder="0" applyAlignment="0" applyProtection="0"/>
    <xf numFmtId="0" fontId="22" fillId="20" borderId="0"/>
    <xf numFmtId="0" fontId="21" fillId="21" borderId="0" applyNumberFormat="0" applyBorder="0" applyAlignment="0" applyProtection="0"/>
    <xf numFmtId="0" fontId="22" fillId="22" borderId="0"/>
    <xf numFmtId="0" fontId="21" fillId="27" borderId="0" applyNumberFormat="0" applyBorder="0" applyAlignment="0" applyProtection="0"/>
    <xf numFmtId="0" fontId="22" fillId="28" borderId="0"/>
    <xf numFmtId="0" fontId="21" fillId="29" borderId="0" applyNumberFormat="0" applyBorder="0" applyAlignment="0" applyProtection="0"/>
    <xf numFmtId="0" fontId="22" fillId="30" borderId="0"/>
    <xf numFmtId="0" fontId="21" fillId="31" borderId="0" applyNumberFormat="0" applyBorder="0" applyAlignment="0" applyProtection="0"/>
    <xf numFmtId="0" fontId="22" fillId="32" borderId="0"/>
    <xf numFmtId="0" fontId="23" fillId="0" borderId="0">
      <alignment horizontal="center"/>
    </xf>
    <xf numFmtId="0" fontId="23" fillId="0" borderId="0">
      <alignment horizontal="center" textRotation="90"/>
    </xf>
    <xf numFmtId="0" fontId="24" fillId="0" borderId="0"/>
    <xf numFmtId="164" fontId="24" fillId="0" borderId="0"/>
    <xf numFmtId="0" fontId="21" fillId="33" borderId="0" applyNumberFormat="0" applyBorder="0" applyAlignment="0" applyProtection="0"/>
    <xf numFmtId="0" fontId="22" fillId="34" borderId="0"/>
    <xf numFmtId="0" fontId="21" fillId="35" borderId="0" applyNumberFormat="0" applyBorder="0" applyAlignment="0" applyProtection="0"/>
    <xf numFmtId="0" fontId="22" fillId="36" borderId="0"/>
    <xf numFmtId="0" fontId="21" fillId="37" borderId="0" applyNumberFormat="0" applyBorder="0" applyAlignment="0" applyProtection="0"/>
    <xf numFmtId="0" fontId="22" fillId="38" borderId="0"/>
    <xf numFmtId="0" fontId="21" fillId="27" borderId="0" applyNumberFormat="0" applyBorder="0" applyAlignment="0" applyProtection="0"/>
    <xf numFmtId="0" fontId="22" fillId="28" borderId="0"/>
    <xf numFmtId="0" fontId="21" fillId="29" borderId="0" applyNumberFormat="0" applyBorder="0" applyAlignment="0" applyProtection="0"/>
    <xf numFmtId="0" fontId="22" fillId="30" borderId="0"/>
    <xf numFmtId="0" fontId="21" fillId="39" borderId="0" applyNumberFormat="0" applyBorder="0" applyAlignment="0" applyProtection="0"/>
    <xf numFmtId="0" fontId="22" fillId="40" borderId="0"/>
    <xf numFmtId="0" fontId="25" fillId="15" borderId="19" applyNumberFormat="0" applyAlignment="0" applyProtection="0"/>
    <xf numFmtId="0" fontId="26" fillId="16" borderId="20"/>
    <xf numFmtId="0" fontId="27" fillId="41" borderId="21" applyNumberFormat="0" applyAlignment="0" applyProtection="0"/>
    <xf numFmtId="0" fontId="28" fillId="42" borderId="22"/>
    <xf numFmtId="0" fontId="29" fillId="41" borderId="19" applyNumberFormat="0" applyAlignment="0" applyProtection="0"/>
    <xf numFmtId="0" fontId="30" fillId="42" borderId="20"/>
    <xf numFmtId="0" fontId="31" fillId="0" borderId="23" applyNumberFormat="0" applyFill="0" applyAlignment="0" applyProtection="0"/>
    <xf numFmtId="0" fontId="32" fillId="0" borderId="24"/>
    <xf numFmtId="0" fontId="33" fillId="0" borderId="25" applyNumberFormat="0" applyFill="0" applyAlignment="0" applyProtection="0"/>
    <xf numFmtId="0" fontId="34" fillId="0" borderId="26"/>
    <xf numFmtId="0" fontId="35" fillId="0" borderId="27" applyNumberFormat="0" applyFill="0" applyAlignment="0" applyProtection="0"/>
    <xf numFmtId="0" fontId="36" fillId="0" borderId="28"/>
    <xf numFmtId="0" fontId="35" fillId="0" borderId="0" applyNumberFormat="0" applyFill="0" applyBorder="0" applyAlignment="0" applyProtection="0"/>
    <xf numFmtId="0" fontId="36" fillId="0" borderId="0"/>
    <xf numFmtId="0" fontId="37" fillId="0" borderId="29" applyNumberFormat="0" applyFill="0" applyAlignment="0" applyProtection="0"/>
    <xf numFmtId="0" fontId="38" fillId="0" borderId="30"/>
    <xf numFmtId="0" fontId="39" fillId="43" borderId="31" applyNumberFormat="0" applyAlignment="0" applyProtection="0"/>
    <xf numFmtId="0" fontId="40" fillId="44" borderId="32"/>
    <xf numFmtId="0" fontId="41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5" fillId="46" borderId="0"/>
    <xf numFmtId="0" fontId="1" fillId="0" borderId="0"/>
    <xf numFmtId="0" fontId="46" fillId="0" borderId="0"/>
    <xf numFmtId="0" fontId="47" fillId="0" borderId="0"/>
    <xf numFmtId="0" fontId="48" fillId="0" borderId="0"/>
    <xf numFmtId="0" fontId="49" fillId="7" borderId="0" applyNumberFormat="0" applyBorder="0" applyAlignment="0" applyProtection="0"/>
    <xf numFmtId="0" fontId="50" fillId="8" borderId="0"/>
    <xf numFmtId="0" fontId="51" fillId="0" borderId="0" applyNumberFormat="0" applyFill="0" applyBorder="0" applyAlignment="0" applyProtection="0"/>
    <xf numFmtId="0" fontId="52" fillId="0" borderId="0"/>
    <xf numFmtId="0" fontId="7" fillId="47" borderId="33" applyNumberFormat="0" applyFont="0" applyAlignment="0" applyProtection="0"/>
    <xf numFmtId="0" fontId="46" fillId="48" borderId="34"/>
    <xf numFmtId="0" fontId="19" fillId="2" borderId="1" applyNumberFormat="0" applyFont="0" applyAlignment="0" applyProtection="0"/>
    <xf numFmtId="0" fontId="1" fillId="2" borderId="1" applyNumberFormat="0" applyFont="0" applyAlignment="0" applyProtection="0"/>
    <xf numFmtId="9" fontId="48" fillId="0" borderId="0" applyFont="0" applyFill="0" applyBorder="0" applyAlignment="0" applyProtection="0"/>
    <xf numFmtId="0" fontId="53" fillId="0" borderId="35" applyNumberFormat="0" applyFill="0" applyAlignment="0" applyProtection="0"/>
    <xf numFmtId="0" fontId="54" fillId="0" borderId="36"/>
    <xf numFmtId="0" fontId="55" fillId="0" borderId="0" applyNumberFormat="0" applyFill="0" applyBorder="0" applyAlignment="0" applyProtection="0"/>
    <xf numFmtId="0" fontId="56" fillId="0" borderId="0"/>
    <xf numFmtId="0" fontId="57" fillId="9" borderId="0" applyNumberFormat="0" applyBorder="0" applyAlignment="0" applyProtection="0"/>
    <xf numFmtId="0" fontId="58" fillId="10" borderId="0"/>
    <xf numFmtId="0" fontId="59" fillId="0" borderId="0"/>
    <xf numFmtId="0" fontId="7" fillId="0" borderId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7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69" fillId="0" borderId="0"/>
    <xf numFmtId="9" fontId="69" fillId="0" borderId="0" applyFont="0" applyFill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27" borderId="0" applyNumberFormat="0" applyBorder="0" applyAlignment="0" applyProtection="0"/>
    <xf numFmtId="0" fontId="21" fillId="29" borderId="0" applyNumberFormat="0" applyBorder="0" applyAlignment="0" applyProtection="0"/>
    <xf numFmtId="0" fontId="21" fillId="39" borderId="0" applyNumberFormat="0" applyBorder="0" applyAlignment="0" applyProtection="0"/>
    <xf numFmtId="0" fontId="25" fillId="15" borderId="19" applyNumberFormat="0" applyAlignment="0" applyProtection="0"/>
    <xf numFmtId="0" fontId="27" fillId="41" borderId="21" applyNumberFormat="0" applyAlignment="0" applyProtection="0"/>
    <xf numFmtId="0" fontId="29" fillId="41" borderId="19" applyNumberFormat="0" applyAlignment="0" applyProtection="0"/>
    <xf numFmtId="0" fontId="31" fillId="0" borderId="23" applyNumberFormat="0" applyFill="0" applyAlignment="0" applyProtection="0"/>
    <xf numFmtId="0" fontId="33" fillId="0" borderId="25" applyNumberFormat="0" applyFill="0" applyAlignment="0" applyProtection="0"/>
    <xf numFmtId="0" fontId="35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29" applyNumberFormat="0" applyFill="0" applyAlignment="0" applyProtection="0"/>
    <xf numFmtId="0" fontId="39" fillId="43" borderId="31" applyNumberFormat="0" applyAlignment="0" applyProtection="0"/>
    <xf numFmtId="0" fontId="41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1" fillId="0" borderId="0"/>
    <xf numFmtId="0" fontId="48" fillId="0" borderId="0"/>
    <xf numFmtId="0" fontId="1" fillId="0" borderId="0"/>
    <xf numFmtId="0" fontId="49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7" fillId="47" borderId="33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53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70" fillId="0" borderId="0"/>
    <xf numFmtId="43" fontId="7" fillId="0" borderId="0" applyFont="0" applyFill="0" applyBorder="0" applyAlignment="0" applyProtection="0"/>
  </cellStyleXfs>
  <cellXfs count="540">
    <xf numFmtId="0" fontId="0" fillId="0" borderId="0" xfId="0"/>
    <xf numFmtId="0" fontId="3" fillId="0" borderId="0" xfId="1" applyAlignment="1">
      <alignment horizontal="left"/>
    </xf>
    <xf numFmtId="0" fontId="3" fillId="0" borderId="2" xfId="1" applyBorder="1" applyAlignment="1">
      <alignment horizontal="left"/>
    </xf>
    <xf numFmtId="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3" fillId="0" borderId="5" xfId="1" applyBorder="1" applyAlignment="1">
      <alignment horizontal="left"/>
    </xf>
    <xf numFmtId="0" fontId="7" fillId="0" borderId="0" xfId="2"/>
    <xf numFmtId="3" fontId="7" fillId="0" borderId="0" xfId="2" applyNumberFormat="1" applyAlignment="1">
      <alignment horizontal="center"/>
    </xf>
    <xf numFmtId="3" fontId="8" fillId="3" borderId="6" xfId="2" applyNumberFormat="1" applyFont="1" applyFill="1" applyBorder="1" applyAlignment="1">
      <alignment horizontal="center" vertical="center" wrapText="1"/>
    </xf>
    <xf numFmtId="3" fontId="8" fillId="4" borderId="6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right" vertical="center" wrapText="1"/>
    </xf>
    <xf numFmtId="0" fontId="9" fillId="0" borderId="3" xfId="2" applyNumberFormat="1" applyFont="1" applyFill="1" applyBorder="1" applyAlignment="1">
      <alignment horizontal="right" vertical="center" wrapText="1"/>
    </xf>
    <xf numFmtId="0" fontId="10" fillId="0" borderId="6" xfId="2" applyNumberFormat="1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vertical="center"/>
    </xf>
    <xf numFmtId="0" fontId="11" fillId="0" borderId="10" xfId="2" applyFont="1" applyFill="1" applyBorder="1" applyAlignment="1">
      <alignment horizontal="center" vertical="center"/>
    </xf>
    <xf numFmtId="0" fontId="10" fillId="4" borderId="6" xfId="2" applyNumberFormat="1" applyFont="1" applyFill="1" applyBorder="1" applyAlignment="1">
      <alignment horizontal="center" vertical="center" wrapText="1"/>
    </xf>
    <xf numFmtId="0" fontId="11" fillId="4" borderId="6" xfId="2" applyFont="1" applyFill="1" applyBorder="1" applyAlignment="1">
      <alignment vertical="center"/>
    </xf>
    <xf numFmtId="0" fontId="11" fillId="4" borderId="11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vertical="center"/>
    </xf>
    <xf numFmtId="0" fontId="11" fillId="0" borderId="11" xfId="2" applyFont="1" applyFill="1" applyBorder="1" applyAlignment="1">
      <alignment horizontal="center" vertical="center"/>
    </xf>
    <xf numFmtId="0" fontId="10" fillId="4" borderId="12" xfId="2" applyNumberFormat="1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vertical="center"/>
    </xf>
    <xf numFmtId="0" fontId="11" fillId="4" borderId="13" xfId="2" applyFont="1" applyFill="1" applyBorder="1" applyAlignment="1">
      <alignment horizontal="center" vertical="center"/>
    </xf>
    <xf numFmtId="3" fontId="12" fillId="0" borderId="14" xfId="2" applyNumberFormat="1" applyFont="1" applyFill="1" applyBorder="1" applyAlignment="1">
      <alignment horizontal="center" vertical="center" wrapText="1"/>
    </xf>
    <xf numFmtId="49" fontId="12" fillId="0" borderId="6" xfId="2" applyNumberFormat="1" applyFont="1" applyFill="1" applyBorder="1" applyAlignment="1">
      <alignment horizontal="center" vertical="center" wrapText="1"/>
    </xf>
    <xf numFmtId="49" fontId="12" fillId="0" borderId="14" xfId="2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justify"/>
    </xf>
    <xf numFmtId="0" fontId="16" fillId="0" borderId="0" xfId="0" applyFont="1" applyFill="1" applyAlignment="1">
      <alignment horizontal="center" vertical="center"/>
    </xf>
    <xf numFmtId="0" fontId="12" fillId="4" borderId="6" xfId="0" applyFont="1" applyFill="1" applyBorder="1" applyAlignment="1">
      <alignment horizontal="center" vertical="justify"/>
    </xf>
    <xf numFmtId="0" fontId="12" fillId="4" borderId="6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 applyProtection="1"/>
    <xf numFmtId="0" fontId="11" fillId="0" borderId="6" xfId="0" applyFont="1" applyFill="1" applyBorder="1" applyAlignment="1">
      <alignment horizontal="center" vertical="justify"/>
    </xf>
    <xf numFmtId="0" fontId="11" fillId="0" borderId="6" xfId="0" applyNumberFormat="1" applyFont="1" applyFill="1" applyBorder="1" applyAlignment="1">
      <alignment horizontal="center" vertical="justify"/>
    </xf>
    <xf numFmtId="0" fontId="11" fillId="0" borderId="6" xfId="0" applyFont="1" applyFill="1" applyBorder="1" applyAlignment="1">
      <alignment horizontal="left" vertical="justify"/>
    </xf>
    <xf numFmtId="0" fontId="11" fillId="0" borderId="6" xfId="0" applyFont="1" applyFill="1" applyBorder="1" applyAlignment="1">
      <alignment horizontal="center" vertical="center"/>
    </xf>
    <xf numFmtId="0" fontId="11" fillId="4" borderId="12" xfId="0" applyNumberFormat="1" applyFont="1" applyFill="1" applyBorder="1" applyAlignment="1">
      <alignment horizontal="center" vertical="justify"/>
    </xf>
    <xf numFmtId="0" fontId="11" fillId="4" borderId="6" xfId="0" applyNumberFormat="1" applyFont="1" applyFill="1" applyBorder="1" applyAlignment="1">
      <alignment horizontal="center" vertical="justify"/>
    </xf>
    <xf numFmtId="0" fontId="11" fillId="4" borderId="6" xfId="0" applyFont="1" applyFill="1" applyBorder="1" applyAlignment="1">
      <alignment horizontal="left" vertical="justify"/>
    </xf>
    <xf numFmtId="0" fontId="11" fillId="4" borderId="6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justify"/>
    </xf>
    <xf numFmtId="0" fontId="11" fillId="4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justify"/>
    </xf>
    <xf numFmtId="0" fontId="12" fillId="0" borderId="6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6" fillId="0" borderId="0" xfId="2" applyFont="1" applyAlignment="1">
      <alignment vertical="top"/>
    </xf>
    <xf numFmtId="0" fontId="16" fillId="0" borderId="0" xfId="2" applyFont="1" applyAlignment="1">
      <alignment horizontal="right" vertical="top" wrapText="1"/>
    </xf>
    <xf numFmtId="0" fontId="17" fillId="0" borderId="0" xfId="2" applyNumberFormat="1" applyFont="1" applyAlignment="1">
      <alignment horizontal="center" vertical="top"/>
    </xf>
    <xf numFmtId="3" fontId="17" fillId="4" borderId="12" xfId="2" applyNumberFormat="1" applyFont="1" applyFill="1" applyBorder="1" applyAlignment="1">
      <alignment horizontal="center" vertical="top" wrapText="1"/>
    </xf>
    <xf numFmtId="0" fontId="17" fillId="4" borderId="12" xfId="2" applyNumberFormat="1" applyFont="1" applyFill="1" applyBorder="1" applyAlignment="1">
      <alignment horizontal="center" vertical="top" wrapText="1"/>
    </xf>
    <xf numFmtId="0" fontId="16" fillId="0" borderId="0" xfId="2" applyFont="1" applyFill="1" applyAlignment="1">
      <alignment vertical="top"/>
    </xf>
    <xf numFmtId="0" fontId="16" fillId="0" borderId="0" xfId="2" applyNumberFormat="1" applyFont="1" applyFill="1" applyAlignment="1">
      <alignment vertical="top"/>
    </xf>
    <xf numFmtId="0" fontId="16" fillId="0" borderId="12" xfId="2" applyNumberFormat="1" applyFont="1" applyBorder="1" applyAlignment="1">
      <alignment horizontal="center" vertical="top" wrapText="1"/>
    </xf>
    <xf numFmtId="0" fontId="16" fillId="0" borderId="6" xfId="2" applyFont="1" applyFill="1" applyBorder="1" applyAlignment="1">
      <alignment vertical="top"/>
    </xf>
    <xf numFmtId="0" fontId="16" fillId="0" borderId="6" xfId="2" applyFont="1" applyFill="1" applyBorder="1" applyAlignment="1">
      <alignment horizontal="center" vertical="top"/>
    </xf>
    <xf numFmtId="0" fontId="16" fillId="4" borderId="12" xfId="2" applyNumberFormat="1" applyFont="1" applyFill="1" applyBorder="1" applyAlignment="1">
      <alignment horizontal="center" vertical="top" wrapText="1"/>
    </xf>
    <xf numFmtId="0" fontId="16" fillId="4" borderId="12" xfId="2" applyFont="1" applyFill="1" applyBorder="1" applyAlignment="1">
      <alignment vertical="top"/>
    </xf>
    <xf numFmtId="0" fontId="16" fillId="4" borderId="12" xfId="2" applyFont="1" applyFill="1" applyBorder="1" applyAlignment="1">
      <alignment horizontal="center" vertical="top"/>
    </xf>
    <xf numFmtId="0" fontId="17" fillId="0" borderId="6" xfId="2" applyFont="1" applyBorder="1" applyAlignment="1">
      <alignment horizontal="center" vertical="top" wrapText="1"/>
    </xf>
    <xf numFmtId="0" fontId="59" fillId="0" borderId="0" xfId="98" applyNumberFormat="1"/>
    <xf numFmtId="0" fontId="59" fillId="0" borderId="0" xfId="98"/>
    <xf numFmtId="0" fontId="59" fillId="0" borderId="0" xfId="98" applyNumberFormat="1" applyFill="1"/>
    <xf numFmtId="0" fontId="60" fillId="0" borderId="0" xfId="98" applyNumberFormat="1" applyFont="1" applyAlignment="1">
      <alignment horizontal="center"/>
    </xf>
    <xf numFmtId="0" fontId="61" fillId="0" borderId="6" xfId="98" applyNumberFormat="1" applyFont="1" applyBorder="1" applyAlignment="1">
      <alignment horizontal="center"/>
    </xf>
    <xf numFmtId="0" fontId="61" fillId="0" borderId="6" xfId="98" applyFont="1" applyBorder="1"/>
    <xf numFmtId="0" fontId="62" fillId="0" borderId="0" xfId="98" applyNumberFormat="1" applyFont="1"/>
    <xf numFmtId="0" fontId="63" fillId="49" borderId="6" xfId="98" applyNumberFormat="1" applyFont="1" applyFill="1" applyBorder="1" applyAlignment="1">
      <alignment horizontal="center"/>
    </xf>
    <xf numFmtId="0" fontId="63" fillId="49" borderId="6" xfId="98" applyFont="1" applyFill="1" applyBorder="1"/>
    <xf numFmtId="0" fontId="7" fillId="49" borderId="6" xfId="98" applyFont="1" applyFill="1" applyBorder="1" applyAlignment="1">
      <alignment horizontal="center"/>
    </xf>
    <xf numFmtId="0" fontId="63" fillId="0" borderId="6" xfId="98" applyNumberFormat="1" applyFont="1" applyBorder="1" applyAlignment="1">
      <alignment horizontal="center" vertical="center"/>
    </xf>
    <xf numFmtId="0" fontId="63" fillId="0" borderId="6" xfId="98" applyFont="1" applyBorder="1"/>
    <xf numFmtId="0" fontId="7" fillId="0" borderId="6" xfId="98" applyFont="1" applyBorder="1" applyAlignment="1">
      <alignment horizontal="center"/>
    </xf>
    <xf numFmtId="0" fontId="62" fillId="0" borderId="0" xfId="98" applyNumberFormat="1" applyFont="1" applyBorder="1"/>
    <xf numFmtId="0" fontId="62" fillId="0" borderId="0" xfId="98" applyNumberFormat="1" applyFont="1" applyFill="1" applyBorder="1"/>
    <xf numFmtId="0" fontId="63" fillId="0" borderId="0" xfId="98" applyFont="1" applyFill="1" applyBorder="1"/>
    <xf numFmtId="0" fontId="59" fillId="0" borderId="0" xfId="98" applyNumberFormat="1" applyAlignment="1">
      <alignment vertical="center"/>
    </xf>
    <xf numFmtId="49" fontId="64" fillId="0" borderId="6" xfId="98" applyNumberFormat="1" applyFont="1" applyBorder="1" applyAlignment="1">
      <alignment horizontal="center" vertical="center" wrapText="1"/>
    </xf>
    <xf numFmtId="0" fontId="65" fillId="0" borderId="0" xfId="98" applyNumberFormat="1" applyFont="1"/>
    <xf numFmtId="49" fontId="8" fillId="0" borderId="18" xfId="98" applyNumberFormat="1" applyFont="1" applyBorder="1" applyAlignment="1">
      <alignment horizontal="centerContinuous"/>
    </xf>
    <xf numFmtId="49" fontId="8" fillId="0" borderId="18" xfId="98" applyNumberFormat="1" applyFont="1" applyBorder="1" applyAlignment="1">
      <alignment horizontal="centerContinuous" vertical="center"/>
    </xf>
    <xf numFmtId="0" fontId="59" fillId="0" borderId="0" xfId="98" applyAlignment="1">
      <alignment horizontal="centerContinuous"/>
    </xf>
    <xf numFmtId="0" fontId="65" fillId="0" borderId="0" xfId="98" applyNumberFormat="1" applyFont="1" applyAlignment="1">
      <alignment horizontal="centerContinuous"/>
    </xf>
    <xf numFmtId="0" fontId="13" fillId="0" borderId="0" xfId="99" applyFont="1" applyFill="1"/>
    <xf numFmtId="0" fontId="67" fillId="0" borderId="0" xfId="99" applyNumberFormat="1" applyFont="1" applyFill="1" applyAlignment="1">
      <alignment horizontal="center"/>
    </xf>
    <xf numFmtId="0" fontId="12" fillId="4" borderId="6" xfId="79" applyNumberFormat="1" applyFont="1" applyFill="1" applyBorder="1" applyAlignment="1">
      <alignment horizontal="center" vertical="center"/>
    </xf>
    <xf numFmtId="0" fontId="11" fillId="0" borderId="12" xfId="79" applyNumberFormat="1" applyFont="1" applyFill="1" applyBorder="1" applyAlignment="1">
      <alignment horizontal="center" vertical="center"/>
    </xf>
    <xf numFmtId="0" fontId="12" fillId="0" borderId="6" xfId="79" applyNumberFormat="1" applyFont="1" applyFill="1" applyBorder="1" applyAlignment="1">
      <alignment horizontal="center" vertical="center" wrapText="1"/>
    </xf>
    <xf numFmtId="0" fontId="11" fillId="0" borderId="6" xfId="79" applyNumberFormat="1" applyFont="1" applyFill="1" applyBorder="1" applyAlignment="1">
      <alignment horizontal="center" vertical="center" wrapText="1"/>
    </xf>
    <xf numFmtId="0" fontId="11" fillId="0" borderId="6" xfId="79" applyFont="1" applyFill="1" applyBorder="1" applyAlignment="1">
      <alignment vertical="center"/>
    </xf>
    <xf numFmtId="0" fontId="11" fillId="0" borderId="6" xfId="79" applyFont="1" applyFill="1" applyBorder="1" applyAlignment="1">
      <alignment horizontal="center"/>
    </xf>
    <xf numFmtId="0" fontId="11" fillId="4" borderId="12" xfId="79" applyNumberFormat="1" applyFont="1" applyFill="1" applyBorder="1" applyAlignment="1">
      <alignment horizontal="center" vertical="center"/>
    </xf>
    <xf numFmtId="0" fontId="12" fillId="4" borderId="6" xfId="79" applyNumberFormat="1" applyFont="1" applyFill="1" applyBorder="1" applyAlignment="1">
      <alignment horizontal="center" vertical="center" wrapText="1"/>
    </xf>
    <xf numFmtId="0" fontId="11" fillId="4" borderId="6" xfId="79" applyNumberFormat="1" applyFont="1" applyFill="1" applyBorder="1" applyAlignment="1">
      <alignment horizontal="center" vertical="center" wrapText="1"/>
    </xf>
    <xf numFmtId="0" fontId="11" fillId="4" borderId="6" xfId="79" applyFont="1" applyFill="1" applyBorder="1" applyAlignment="1">
      <alignment vertical="center"/>
    </xf>
    <xf numFmtId="0" fontId="11" fillId="4" borderId="6" xfId="79" applyFont="1" applyFill="1" applyBorder="1" applyAlignment="1">
      <alignment horizontal="center"/>
    </xf>
    <xf numFmtId="0" fontId="12" fillId="4" borderId="12" xfId="79" applyNumberFormat="1" applyFont="1" applyFill="1" applyBorder="1" applyAlignment="1">
      <alignment horizontal="center" vertical="center" wrapText="1"/>
    </xf>
    <xf numFmtId="0" fontId="11" fillId="4" borderId="12" xfId="79" applyNumberFormat="1" applyFont="1" applyFill="1" applyBorder="1" applyAlignment="1">
      <alignment horizontal="center" vertical="center" wrapText="1"/>
    </xf>
    <xf numFmtId="0" fontId="11" fillId="4" borderId="12" xfId="79" applyFont="1" applyFill="1" applyBorder="1" applyAlignment="1">
      <alignment vertical="center"/>
    </xf>
    <xf numFmtId="0" fontId="11" fillId="4" borderId="12" xfId="79" applyFont="1" applyFill="1" applyBorder="1" applyAlignment="1">
      <alignment horizontal="center"/>
    </xf>
    <xf numFmtId="0" fontId="12" fillId="0" borderId="6" xfId="79" applyFont="1" applyFill="1" applyBorder="1" applyAlignment="1">
      <alignment horizontal="center" vertical="center" wrapText="1"/>
    </xf>
    <xf numFmtId="0" fontId="67" fillId="0" borderId="0" xfId="152" applyFont="1"/>
    <xf numFmtId="0" fontId="67" fillId="3" borderId="0" xfId="152" applyFont="1" applyFill="1"/>
    <xf numFmtId="0" fontId="71" fillId="0" borderId="0" xfId="152" applyFont="1" applyAlignment="1">
      <alignment horizontal="left"/>
    </xf>
    <xf numFmtId="0" fontId="67" fillId="0" borderId="0" xfId="152" applyFont="1" applyFill="1"/>
    <xf numFmtId="0" fontId="12" fillId="0" borderId="3" xfId="152" applyNumberFormat="1" applyFont="1" applyFill="1" applyBorder="1" applyAlignment="1">
      <alignment horizontal="center" vertical="center" wrapText="1"/>
    </xf>
    <xf numFmtId="0" fontId="73" fillId="0" borderId="3" xfId="152" applyNumberFormat="1" applyFont="1" applyFill="1" applyBorder="1" applyAlignment="1">
      <alignment horizontal="center" vertical="center" wrapText="1"/>
    </xf>
    <xf numFmtId="0" fontId="73" fillId="3" borderId="3" xfId="152" applyNumberFormat="1" applyFont="1" applyFill="1" applyBorder="1" applyAlignment="1">
      <alignment horizontal="center" vertical="center" wrapText="1"/>
    </xf>
    <xf numFmtId="0" fontId="71" fillId="4" borderId="0" xfId="152" applyFont="1" applyFill="1"/>
    <xf numFmtId="0" fontId="71" fillId="3" borderId="0" xfId="152" applyFont="1" applyFill="1"/>
    <xf numFmtId="0" fontId="11" fillId="4" borderId="6" xfId="152" applyNumberFormat="1" applyFont="1" applyFill="1" applyBorder="1" applyAlignment="1">
      <alignment horizontal="center" vertical="center"/>
    </xf>
    <xf numFmtId="0" fontId="12" fillId="4" borderId="6" xfId="152" applyNumberFormat="1" applyFont="1" applyFill="1" applyBorder="1" applyAlignment="1" applyProtection="1">
      <alignment horizontal="center"/>
    </xf>
    <xf numFmtId="0" fontId="74" fillId="4" borderId="3" xfId="152" applyNumberFormat="1" applyFont="1" applyFill="1" applyBorder="1" applyAlignment="1">
      <alignment horizontal="center" vertical="center" wrapText="1"/>
    </xf>
    <xf numFmtId="0" fontId="11" fillId="4" borderId="6" xfId="152" applyFont="1" applyFill="1" applyBorder="1" applyAlignment="1">
      <alignment vertical="center"/>
    </xf>
    <xf numFmtId="0" fontId="11" fillId="4" borderId="6" xfId="152" applyFont="1" applyFill="1" applyBorder="1" applyAlignment="1">
      <alignment horizontal="center" vertical="center"/>
    </xf>
    <xf numFmtId="0" fontId="71" fillId="0" borderId="0" xfId="152" applyFont="1" applyFill="1"/>
    <xf numFmtId="0" fontId="11" fillId="0" borderId="6" xfId="152" applyNumberFormat="1" applyFont="1" applyFill="1" applyBorder="1" applyAlignment="1">
      <alignment horizontal="center" vertical="center"/>
    </xf>
    <xf numFmtId="0" fontId="12" fillId="0" borderId="6" xfId="152" applyNumberFormat="1" applyFont="1" applyFill="1" applyBorder="1" applyAlignment="1" applyProtection="1">
      <alignment horizontal="center"/>
    </xf>
    <xf numFmtId="0" fontId="74" fillId="0" borderId="3" xfId="152" applyNumberFormat="1" applyFont="1" applyFill="1" applyBorder="1" applyAlignment="1">
      <alignment horizontal="center" vertical="center" wrapText="1"/>
    </xf>
    <xf numFmtId="0" fontId="11" fillId="0" borderId="6" xfId="152" applyFont="1" applyFill="1" applyBorder="1" applyAlignment="1">
      <alignment vertical="center"/>
    </xf>
    <xf numFmtId="0" fontId="11" fillId="0" borderId="6" xfId="152" applyFont="1" applyFill="1" applyBorder="1" applyAlignment="1">
      <alignment horizontal="center" vertical="center"/>
    </xf>
    <xf numFmtId="0" fontId="71" fillId="0" borderId="0" xfId="152" applyFont="1"/>
    <xf numFmtId="0" fontId="11" fillId="0" borderId="12" xfId="152" applyNumberFormat="1" applyFont="1" applyFill="1" applyBorder="1" applyAlignment="1">
      <alignment horizontal="center" vertical="center"/>
    </xf>
    <xf numFmtId="0" fontId="11" fillId="0" borderId="12" xfId="152" applyFont="1" applyBorder="1" applyAlignment="1">
      <alignment vertical="center"/>
    </xf>
    <xf numFmtId="0" fontId="11" fillId="0" borderId="12" xfId="152" applyFont="1" applyBorder="1" applyAlignment="1">
      <alignment horizontal="center" vertical="center"/>
    </xf>
    <xf numFmtId="0" fontId="12" fillId="4" borderId="6" xfId="152" applyFont="1" applyFill="1" applyBorder="1" applyAlignment="1">
      <alignment horizontal="center" vertical="center"/>
    </xf>
    <xf numFmtId="0" fontId="67" fillId="0" borderId="0" xfId="152" applyFont="1" applyAlignment="1">
      <alignment horizontal="center"/>
    </xf>
    <xf numFmtId="0" fontId="67" fillId="3" borderId="0" xfId="152" applyFont="1" applyFill="1" applyAlignment="1">
      <alignment horizontal="center"/>
    </xf>
    <xf numFmtId="0" fontId="16" fillId="0" borderId="0" xfId="99" applyFont="1"/>
    <xf numFmtId="0" fontId="16" fillId="0" borderId="0" xfId="99" applyFont="1" applyFill="1"/>
    <xf numFmtId="0" fontId="16" fillId="0" borderId="0" xfId="99" applyFont="1" applyAlignment="1">
      <alignment horizontal="center"/>
    </xf>
    <xf numFmtId="0" fontId="16" fillId="0" borderId="0" xfId="99" applyFont="1" applyFill="1" applyAlignment="1">
      <alignment horizontal="center"/>
    </xf>
    <xf numFmtId="0" fontId="17" fillId="0" borderId="6" xfId="99" applyFont="1" applyFill="1" applyBorder="1" applyAlignment="1">
      <alignment horizontal="center" vertical="center"/>
    </xf>
    <xf numFmtId="0" fontId="16" fillId="0" borderId="6" xfId="99" applyNumberFormat="1" applyFont="1" applyFill="1" applyBorder="1" applyAlignment="1">
      <alignment horizontal="center" vertical="center"/>
    </xf>
    <xf numFmtId="0" fontId="16" fillId="3" borderId="12" xfId="99" applyNumberFormat="1" applyFont="1" applyFill="1" applyBorder="1" applyAlignment="1">
      <alignment horizontal="center" vertical="center"/>
    </xf>
    <xf numFmtId="0" fontId="16" fillId="0" borderId="6" xfId="99" applyFont="1" applyFill="1" applyBorder="1" applyAlignment="1">
      <alignment vertical="center"/>
    </xf>
    <xf numFmtId="0" fontId="16" fillId="0" borderId="6" xfId="99" applyFont="1" applyFill="1" applyBorder="1" applyAlignment="1">
      <alignment horizontal="center" vertical="center"/>
    </xf>
    <xf numFmtId="0" fontId="16" fillId="4" borderId="6" xfId="99" applyNumberFormat="1" applyFont="1" applyFill="1" applyBorder="1" applyAlignment="1">
      <alignment horizontal="center" vertical="center"/>
    </xf>
    <xf numFmtId="0" fontId="16" fillId="4" borderId="6" xfId="99" applyFont="1" applyFill="1" applyBorder="1" applyAlignment="1">
      <alignment vertical="center"/>
    </xf>
    <xf numFmtId="0" fontId="16" fillId="4" borderId="6" xfId="99" applyFont="1" applyFill="1" applyBorder="1" applyAlignment="1">
      <alignment horizontal="center" vertical="center"/>
    </xf>
    <xf numFmtId="0" fontId="16" fillId="4" borderId="12" xfId="99" applyNumberFormat="1" applyFont="1" applyFill="1" applyBorder="1" applyAlignment="1">
      <alignment horizontal="center" vertical="center"/>
    </xf>
    <xf numFmtId="0" fontId="16" fillId="4" borderId="12" xfId="99" applyFont="1" applyFill="1" applyBorder="1" applyAlignment="1">
      <alignment vertical="center"/>
    </xf>
    <xf numFmtId="0" fontId="16" fillId="4" borderId="12" xfId="99" applyFont="1" applyFill="1" applyBorder="1" applyAlignment="1">
      <alignment horizontal="center" vertical="center"/>
    </xf>
    <xf numFmtId="0" fontId="17" fillId="0" borderId="6" xfId="99" applyFont="1" applyFill="1" applyBorder="1" applyAlignment="1">
      <alignment horizontal="center" vertical="center" wrapText="1"/>
    </xf>
    <xf numFmtId="0" fontId="17" fillId="0" borderId="6" xfId="99" applyFont="1" applyFill="1" applyBorder="1" applyAlignment="1">
      <alignment vertical="center" wrapText="1"/>
    </xf>
    <xf numFmtId="0" fontId="48" fillId="0" borderId="0" xfId="99" applyFont="1" applyFill="1"/>
    <xf numFmtId="0" fontId="11" fillId="0" borderId="0" xfId="99" applyFont="1" applyFill="1"/>
    <xf numFmtId="0" fontId="76" fillId="0" borderId="0" xfId="99" applyFont="1" applyFill="1"/>
    <xf numFmtId="1" fontId="15" fillId="0" borderId="6" xfId="99" applyNumberFormat="1" applyFont="1" applyFill="1" applyBorder="1" applyAlignment="1">
      <alignment horizontal="center" vertical="center"/>
    </xf>
    <xf numFmtId="0" fontId="12" fillId="0" borderId="0" xfId="99" applyFont="1" applyFill="1"/>
    <xf numFmtId="0" fontId="77" fillId="0" borderId="0" xfId="99" applyFont="1" applyFill="1" applyAlignment="1">
      <alignment wrapText="1"/>
    </xf>
    <xf numFmtId="3" fontId="11" fillId="0" borderId="8" xfId="99" applyNumberFormat="1" applyFont="1" applyFill="1" applyBorder="1" applyAlignment="1">
      <alignment horizontal="center" vertical="center" wrapText="1"/>
    </xf>
    <xf numFmtId="0" fontId="11" fillId="0" borderId="0" xfId="99" applyFont="1" applyFill="1" applyAlignment="1">
      <alignment wrapText="1"/>
    </xf>
    <xf numFmtId="0" fontId="11" fillId="0" borderId="7" xfId="99" applyFont="1" applyFill="1" applyBorder="1" applyAlignment="1">
      <alignment vertical="center" wrapText="1"/>
    </xf>
    <xf numFmtId="0" fontId="11" fillId="0" borderId="8" xfId="99" applyFont="1" applyFill="1" applyBorder="1" applyAlignment="1">
      <alignment wrapText="1"/>
    </xf>
    <xf numFmtId="1" fontId="17" fillId="4" borderId="6" xfId="99" applyNumberFormat="1" applyFont="1" applyFill="1" applyBorder="1" applyAlignment="1">
      <alignment horizontal="center" vertical="center"/>
    </xf>
    <xf numFmtId="0" fontId="17" fillId="4" borderId="6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/>
    <xf numFmtId="1" fontId="16" fillId="0" borderId="6" xfId="99" applyNumberFormat="1" applyFont="1" applyFill="1" applyBorder="1" applyAlignment="1">
      <alignment horizontal="center" vertical="center"/>
    </xf>
    <xf numFmtId="0" fontId="11" fillId="0" borderId="41" xfId="99" applyFont="1" applyFill="1" applyBorder="1" applyAlignment="1">
      <alignment horizontal="center" vertical="center" wrapText="1"/>
    </xf>
    <xf numFmtId="0" fontId="11" fillId="0" borderId="42" xfId="99" applyFont="1" applyFill="1" applyBorder="1" applyAlignment="1">
      <alignment horizontal="center" vertical="center" wrapText="1"/>
    </xf>
    <xf numFmtId="0" fontId="11" fillId="0" borderId="6" xfId="99" applyFont="1" applyFill="1" applyBorder="1" applyAlignment="1">
      <alignment horizontal="center" vertical="center"/>
    </xf>
    <xf numFmtId="1" fontId="16" fillId="4" borderId="6" xfId="99" applyNumberFormat="1" applyFont="1" applyFill="1" applyBorder="1" applyAlignment="1">
      <alignment horizontal="center" vertical="center"/>
    </xf>
    <xf numFmtId="0" fontId="11" fillId="4" borderId="41" xfId="99" applyFont="1" applyFill="1" applyBorder="1" applyAlignment="1">
      <alignment horizontal="center" vertical="center" wrapText="1"/>
    </xf>
    <xf numFmtId="0" fontId="11" fillId="4" borderId="42" xfId="99" applyFont="1" applyFill="1" applyBorder="1" applyAlignment="1">
      <alignment horizontal="center" vertical="center" wrapText="1"/>
    </xf>
    <xf numFmtId="0" fontId="11" fillId="4" borderId="6" xfId="99" applyFont="1" applyFill="1" applyBorder="1" applyAlignment="1">
      <alignment horizontal="center" vertical="center"/>
    </xf>
    <xf numFmtId="1" fontId="16" fillId="4" borderId="12" xfId="99" applyNumberFormat="1" applyFont="1" applyFill="1" applyBorder="1" applyAlignment="1">
      <alignment horizontal="center" vertical="center"/>
    </xf>
    <xf numFmtId="0" fontId="11" fillId="4" borderId="12" xfId="99" applyFont="1" applyFill="1" applyBorder="1" applyAlignment="1">
      <alignment horizontal="center" vertical="center"/>
    </xf>
    <xf numFmtId="0" fontId="78" fillId="0" borderId="0" xfId="99" applyFont="1" applyFill="1" applyAlignment="1">
      <alignment wrapText="1"/>
    </xf>
    <xf numFmtId="0" fontId="79" fillId="0" borderId="14" xfId="99" applyFont="1" applyFill="1" applyBorder="1" applyAlignment="1">
      <alignment horizontal="center" vertical="center" wrapText="1"/>
    </xf>
    <xf numFmtId="0" fontId="78" fillId="0" borderId="0" xfId="99" applyFont="1" applyFill="1" applyAlignment="1">
      <alignment horizontal="center" vertical="center"/>
    </xf>
    <xf numFmtId="0" fontId="48" fillId="0" borderId="0" xfId="99" applyFont="1" applyFill="1" applyAlignment="1">
      <alignment horizontal="center" vertical="center" wrapText="1"/>
    </xf>
    <xf numFmtId="0" fontId="80" fillId="0" borderId="0" xfId="99" applyFont="1" applyFill="1" applyAlignment="1">
      <alignment vertical="center" wrapText="1"/>
    </xf>
    <xf numFmtId="0" fontId="0" fillId="0" borderId="0" xfId="0" applyFill="1"/>
    <xf numFmtId="0" fontId="82" fillId="4" borderId="6" xfId="0" applyNumberFormat="1" applyFont="1" applyFill="1" applyBorder="1" applyAlignment="1">
      <alignment horizontal="center" vertical="center"/>
    </xf>
    <xf numFmtId="0" fontId="83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83" fillId="4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0" fontId="83" fillId="0" borderId="16" xfId="0" applyNumberFormat="1" applyFont="1" applyFill="1" applyBorder="1" applyAlignment="1">
      <alignment horizontal="center" vertical="center"/>
    </xf>
    <xf numFmtId="0" fontId="83" fillId="4" borderId="16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vertical="center"/>
    </xf>
    <xf numFmtId="0" fontId="16" fillId="4" borderId="12" xfId="0" applyFont="1" applyFill="1" applyBorder="1" applyAlignment="1">
      <alignment horizontal="center" vertical="center"/>
    </xf>
    <xf numFmtId="0" fontId="82" fillId="0" borderId="6" xfId="0" applyFont="1" applyFill="1" applyBorder="1" applyAlignment="1">
      <alignment horizontal="center" vertical="center" wrapText="1"/>
    </xf>
    <xf numFmtId="0" fontId="7" fillId="0" borderId="0" xfId="99"/>
    <xf numFmtId="0" fontId="7" fillId="0" borderId="0" xfId="99" applyAlignment="1">
      <alignment horizontal="center"/>
    </xf>
    <xf numFmtId="0" fontId="7" fillId="0" borderId="0" xfId="99" applyFill="1"/>
    <xf numFmtId="0" fontId="7" fillId="0" borderId="0" xfId="99" applyFill="1" applyAlignment="1">
      <alignment horizontal="center"/>
    </xf>
    <xf numFmtId="0" fontId="7" fillId="3" borderId="0" xfId="99" applyFill="1"/>
    <xf numFmtId="0" fontId="7" fillId="3" borderId="0" xfId="99" applyFill="1" applyAlignment="1">
      <alignment horizontal="center"/>
    </xf>
    <xf numFmtId="3" fontId="7" fillId="0" borderId="0" xfId="99" applyNumberFormat="1"/>
    <xf numFmtId="165" fontId="0" fillId="0" borderId="0" xfId="153" applyNumberFormat="1" applyFont="1"/>
    <xf numFmtId="1" fontId="12" fillId="4" borderId="6" xfId="99" applyNumberFormat="1" applyFont="1" applyFill="1" applyBorder="1" applyAlignment="1">
      <alignment horizontal="center" vertical="center" wrapText="1"/>
    </xf>
    <xf numFmtId="1" fontId="12" fillId="4" borderId="6" xfId="99" applyNumberFormat="1" applyFont="1" applyFill="1" applyBorder="1" applyAlignment="1">
      <alignment horizontal="center" vertical="center"/>
    </xf>
    <xf numFmtId="0" fontId="11" fillId="0" borderId="6" xfId="99" applyFont="1" applyFill="1" applyBorder="1" applyAlignment="1">
      <alignment vertical="center"/>
    </xf>
    <xf numFmtId="1" fontId="11" fillId="4" borderId="6" xfId="99" applyNumberFormat="1" applyFont="1" applyFill="1" applyBorder="1" applyAlignment="1">
      <alignment horizontal="center" vertical="center" wrapText="1"/>
    </xf>
    <xf numFmtId="0" fontId="11" fillId="4" borderId="6" xfId="99" applyFont="1" applyFill="1" applyBorder="1" applyAlignment="1">
      <alignment vertical="center"/>
    </xf>
    <xf numFmtId="0" fontId="12" fillId="4" borderId="6" xfId="99" applyFont="1" applyFill="1" applyBorder="1" applyAlignment="1">
      <alignment horizontal="center" vertical="center" wrapText="1"/>
    </xf>
    <xf numFmtId="49" fontId="12" fillId="0" borderId="6" xfId="99" applyNumberFormat="1" applyFont="1" applyFill="1" applyBorder="1" applyAlignment="1">
      <alignment horizontal="center" vertical="center" wrapText="1"/>
    </xf>
    <xf numFmtId="0" fontId="84" fillId="0" borderId="0" xfId="0" applyFont="1"/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4" borderId="6" xfId="0" applyNumberFormat="1" applyFont="1" applyFill="1" applyBorder="1" applyAlignment="1">
      <alignment horizontal="center" vertical="center"/>
    </xf>
    <xf numFmtId="0" fontId="11" fillId="4" borderId="7" xfId="0" applyNumberFormat="1" applyFont="1" applyFill="1" applyBorder="1" applyAlignment="1">
      <alignment horizontal="center" vertical="center"/>
    </xf>
    <xf numFmtId="0" fontId="11" fillId="4" borderId="43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vertical="center"/>
    </xf>
    <xf numFmtId="0" fontId="85" fillId="0" borderId="6" xfId="0" applyNumberFormat="1" applyFont="1" applyFill="1" applyBorder="1" applyAlignment="1">
      <alignment horizontal="center" vertical="center"/>
    </xf>
    <xf numFmtId="0" fontId="85" fillId="4" borderId="6" xfId="0" applyNumberFormat="1" applyFont="1" applyFill="1" applyBorder="1" applyAlignment="1">
      <alignment horizontal="center" vertical="center"/>
    </xf>
    <xf numFmtId="0" fontId="11" fillId="4" borderId="12" xfId="0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 wrapText="1"/>
    </xf>
    <xf numFmtId="0" fontId="68" fillId="0" borderId="8" xfId="0" applyFont="1" applyFill="1" applyBorder="1" applyAlignment="1">
      <alignment horizontal="center" vertical="center" wrapText="1"/>
    </xf>
    <xf numFmtId="0" fontId="87" fillId="0" borderId="0" xfId="98" applyNumberFormat="1" applyFont="1" applyFill="1" applyAlignment="1">
      <alignment horizontal="left" vertical="top"/>
    </xf>
    <xf numFmtId="0" fontId="87" fillId="0" borderId="0" xfId="98" applyNumberFormat="1" applyFont="1" applyFill="1" applyAlignment="1">
      <alignment horizontal="center" vertical="center"/>
    </xf>
    <xf numFmtId="0" fontId="88" fillId="0" borderId="0" xfId="98" applyNumberFormat="1" applyFont="1" applyFill="1" applyAlignment="1">
      <alignment horizontal="left" vertical="top"/>
    </xf>
    <xf numFmtId="0" fontId="89" fillId="0" borderId="0" xfId="98" applyNumberFormat="1" applyFont="1" applyFill="1" applyAlignment="1">
      <alignment horizontal="left" vertical="top"/>
    </xf>
    <xf numFmtId="0" fontId="12" fillId="4" borderId="6" xfId="98" applyNumberFormat="1" applyFont="1" applyFill="1" applyBorder="1" applyAlignment="1">
      <alignment horizontal="center" vertical="center"/>
    </xf>
    <xf numFmtId="0" fontId="12" fillId="4" borderId="6" xfId="98" applyFont="1" applyFill="1" applyBorder="1" applyAlignment="1">
      <alignment horizontal="left" vertical="top"/>
    </xf>
    <xf numFmtId="0" fontId="12" fillId="4" borderId="12" xfId="98" applyFont="1" applyFill="1" applyBorder="1" applyAlignment="1">
      <alignment horizontal="left" vertical="top"/>
    </xf>
    <xf numFmtId="0" fontId="11" fillId="0" borderId="6" xfId="98" applyNumberFormat="1" applyFont="1" applyFill="1" applyBorder="1" applyAlignment="1">
      <alignment horizontal="center" vertical="center"/>
    </xf>
    <xf numFmtId="0" fontId="11" fillId="0" borderId="6" xfId="98" applyFont="1" applyFill="1" applyBorder="1" applyAlignment="1">
      <alignment horizontal="left" vertical="top"/>
    </xf>
    <xf numFmtId="1" fontId="10" fillId="0" borderId="6" xfId="98" applyNumberFormat="1" applyFont="1" applyFill="1" applyBorder="1" applyAlignment="1">
      <alignment horizontal="left" vertical="center" wrapText="1"/>
    </xf>
    <xf numFmtId="0" fontId="10" fillId="0" borderId="6" xfId="98" applyNumberFormat="1" applyFont="1" applyFill="1" applyBorder="1" applyAlignment="1">
      <alignment horizontal="left" vertical="top" wrapText="1"/>
    </xf>
    <xf numFmtId="0" fontId="12" fillId="0" borderId="12" xfId="98" applyFont="1" applyFill="1" applyBorder="1" applyAlignment="1">
      <alignment horizontal="left" vertical="top"/>
    </xf>
    <xf numFmtId="0" fontId="11" fillId="0" borderId="6" xfId="98" applyFont="1" applyFill="1" applyBorder="1" applyAlignment="1">
      <alignment horizontal="center" vertical="center"/>
    </xf>
    <xf numFmtId="0" fontId="11" fillId="4" borderId="6" xfId="98" applyNumberFormat="1" applyFont="1" applyFill="1" applyBorder="1" applyAlignment="1">
      <alignment horizontal="center" vertical="center"/>
    </xf>
    <xf numFmtId="0" fontId="11" fillId="4" borderId="6" xfId="98" applyFont="1" applyFill="1" applyBorder="1" applyAlignment="1">
      <alignment horizontal="left" vertical="top"/>
    </xf>
    <xf numFmtId="1" fontId="10" fillId="4" borderId="6" xfId="98" applyNumberFormat="1" applyFont="1" applyFill="1" applyBorder="1" applyAlignment="1">
      <alignment horizontal="left" vertical="center" wrapText="1"/>
    </xf>
    <xf numFmtId="0" fontId="10" fillId="4" borderId="6" xfId="98" applyNumberFormat="1" applyFont="1" applyFill="1" applyBorder="1" applyAlignment="1">
      <alignment horizontal="left" vertical="top" wrapText="1"/>
    </xf>
    <xf numFmtId="0" fontId="11" fillId="4" borderId="6" xfId="98" applyFont="1" applyFill="1" applyBorder="1" applyAlignment="1">
      <alignment horizontal="center" vertical="center"/>
    </xf>
    <xf numFmtId="0" fontId="11" fillId="4" borderId="12" xfId="98" applyNumberFormat="1" applyFont="1" applyFill="1" applyBorder="1" applyAlignment="1">
      <alignment horizontal="center" vertical="center"/>
    </xf>
    <xf numFmtId="0" fontId="11" fillId="4" borderId="12" xfId="98" applyFont="1" applyFill="1" applyBorder="1" applyAlignment="1">
      <alignment horizontal="left" vertical="top"/>
    </xf>
    <xf numFmtId="0" fontId="11" fillId="4" borderId="12" xfId="98" applyFont="1" applyFill="1" applyBorder="1" applyAlignment="1">
      <alignment horizontal="center" vertical="center"/>
    </xf>
    <xf numFmtId="0" fontId="90" fillId="0" borderId="0" xfId="98" applyNumberFormat="1" applyFont="1" applyFill="1" applyAlignment="1">
      <alignment horizontal="center" vertical="center"/>
    </xf>
    <xf numFmtId="0" fontId="11" fillId="0" borderId="14" xfId="98" applyFont="1" applyFill="1" applyBorder="1" applyAlignment="1">
      <alignment horizontal="center" vertical="center" wrapText="1"/>
    </xf>
    <xf numFmtId="0" fontId="11" fillId="0" borderId="9" xfId="98" applyFont="1" applyFill="1" applyBorder="1" applyAlignment="1">
      <alignment horizontal="center" vertical="center" wrapText="1"/>
    </xf>
    <xf numFmtId="0" fontId="83" fillId="0" borderId="0" xfId="0" applyFont="1" applyFill="1"/>
    <xf numFmtId="0" fontId="83" fillId="0" borderId="0" xfId="0" applyFont="1" applyFill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3" fontId="12" fillId="4" borderId="6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" fontId="11" fillId="4" borderId="6" xfId="0" applyNumberFormat="1" applyFont="1" applyFill="1" applyBorder="1" applyAlignment="1">
      <alignment horizontal="center" vertical="center"/>
    </xf>
    <xf numFmtId="1" fontId="12" fillId="4" borderId="12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0" fontId="11" fillId="0" borderId="0" xfId="99" applyFont="1" applyFill="1" applyAlignment="1">
      <alignment horizontal="center"/>
    </xf>
    <xf numFmtId="0" fontId="11" fillId="3" borderId="0" xfId="99" applyFont="1" applyFill="1"/>
    <xf numFmtId="0" fontId="11" fillId="3" borderId="0" xfId="99" applyFont="1" applyFill="1" applyAlignment="1">
      <alignment horizontal="center"/>
    </xf>
    <xf numFmtId="3" fontId="11" fillId="0" borderId="0" xfId="99" applyNumberFormat="1" applyFont="1" applyFill="1"/>
    <xf numFmtId="3" fontId="11" fillId="0" borderId="0" xfId="99" applyNumberFormat="1" applyFont="1" applyFill="1" applyBorder="1"/>
    <xf numFmtId="0" fontId="11" fillId="0" borderId="0" xfId="99" applyFont="1" applyFill="1" applyAlignment="1">
      <alignment vertical="center"/>
    </xf>
    <xf numFmtId="3" fontId="12" fillId="4" borderId="6" xfId="99" applyNumberFormat="1" applyFont="1" applyFill="1" applyBorder="1" applyAlignment="1">
      <alignment horizontal="center" vertical="center"/>
    </xf>
    <xf numFmtId="3" fontId="12" fillId="4" borderId="7" xfId="99" applyNumberFormat="1" applyFont="1" applyFill="1" applyBorder="1" applyAlignment="1">
      <alignment horizontal="center" vertical="center"/>
    </xf>
    <xf numFmtId="3" fontId="12" fillId="4" borderId="43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>
      <alignment wrapText="1"/>
    </xf>
    <xf numFmtId="0" fontId="7" fillId="0" borderId="0" xfId="99" applyNumberFormat="1" applyFont="1" applyFill="1" applyBorder="1" applyAlignment="1" applyProtection="1">
      <alignment horizontal="left" wrapText="1"/>
    </xf>
    <xf numFmtId="0" fontId="11" fillId="0" borderId="43" xfId="99" applyNumberFormat="1" applyFont="1" applyFill="1" applyBorder="1" applyAlignment="1">
      <alignment horizontal="center" vertical="center"/>
    </xf>
    <xf numFmtId="0" fontId="11" fillId="0" borderId="6" xfId="99" applyNumberFormat="1" applyFont="1" applyFill="1" applyBorder="1" applyAlignment="1">
      <alignment horizontal="center" vertical="center"/>
    </xf>
    <xf numFmtId="3" fontId="12" fillId="0" borderId="12" xfId="99" applyNumberFormat="1" applyFont="1" applyFill="1" applyBorder="1" applyAlignment="1">
      <alignment horizontal="center" vertical="center"/>
    </xf>
    <xf numFmtId="3" fontId="11" fillId="0" borderId="6" xfId="99" applyNumberFormat="1" applyFont="1" applyFill="1" applyBorder="1" applyAlignment="1">
      <alignment horizontal="center" vertical="center"/>
    </xf>
    <xf numFmtId="0" fontId="11" fillId="4" borderId="43" xfId="99" applyNumberFormat="1" applyFont="1" applyFill="1" applyBorder="1" applyAlignment="1">
      <alignment horizontal="center" vertical="center"/>
    </xf>
    <xf numFmtId="0" fontId="11" fillId="4" borderId="6" xfId="99" applyNumberFormat="1" applyFont="1" applyFill="1" applyBorder="1" applyAlignment="1">
      <alignment horizontal="center" vertical="center"/>
    </xf>
    <xf numFmtId="3" fontId="12" fillId="4" borderId="12" xfId="99" applyNumberFormat="1" applyFont="1" applyFill="1" applyBorder="1" applyAlignment="1">
      <alignment horizontal="center" vertical="center"/>
    </xf>
    <xf numFmtId="3" fontId="11" fillId="4" borderId="6" xfId="99" applyNumberFormat="1" applyFont="1" applyFill="1" applyBorder="1" applyAlignment="1">
      <alignment horizontal="center" vertical="center"/>
    </xf>
    <xf numFmtId="0" fontId="11" fillId="4" borderId="45" xfId="99" applyNumberFormat="1" applyFont="1" applyFill="1" applyBorder="1" applyAlignment="1">
      <alignment horizontal="center" vertical="center"/>
    </xf>
    <xf numFmtId="0" fontId="11" fillId="4" borderId="12" xfId="99" applyNumberFormat="1" applyFont="1" applyFill="1" applyBorder="1" applyAlignment="1">
      <alignment horizontal="center" vertical="center"/>
    </xf>
    <xf numFmtId="3" fontId="11" fillId="4" borderId="12" xfId="99" applyNumberFormat="1" applyFont="1" applyFill="1" applyBorder="1" applyAlignment="1">
      <alignment horizontal="center" vertical="center"/>
    </xf>
    <xf numFmtId="0" fontId="11" fillId="4" borderId="12" xfId="99" applyFont="1" applyFill="1" applyBorder="1" applyAlignment="1">
      <alignment vertical="center"/>
    </xf>
    <xf numFmtId="0" fontId="12" fillId="0" borderId="14" xfId="99" applyFont="1" applyFill="1" applyBorder="1" applyAlignment="1">
      <alignment horizontal="center" vertical="center" wrapText="1"/>
    </xf>
    <xf numFmtId="0" fontId="12" fillId="0" borderId="46" xfId="99" applyFont="1" applyFill="1" applyBorder="1" applyAlignment="1">
      <alignment horizontal="center" vertical="center" wrapText="1"/>
    </xf>
    <xf numFmtId="0" fontId="12" fillId="0" borderId="47" xfId="99" applyFont="1" applyFill="1" applyBorder="1" applyAlignment="1">
      <alignment horizontal="center" vertical="center" wrapText="1"/>
    </xf>
    <xf numFmtId="0" fontId="10" fillId="0" borderId="0" xfId="98" applyNumberFormat="1" applyFont="1" applyFill="1" applyAlignment="1">
      <alignment vertical="top" wrapText="1"/>
    </xf>
    <xf numFmtId="0" fontId="10" fillId="0" borderId="0" xfId="98" applyNumberFormat="1" applyFont="1" applyFill="1" applyAlignment="1">
      <alignment horizontal="center" vertical="top" wrapText="1"/>
    </xf>
    <xf numFmtId="0" fontId="10" fillId="0" borderId="0" xfId="98" applyFont="1" applyFill="1" applyAlignment="1">
      <alignment vertical="top" wrapText="1"/>
    </xf>
    <xf numFmtId="0" fontId="10" fillId="0" borderId="0" xfId="98" applyNumberFormat="1" applyFont="1" applyFill="1" applyAlignment="1">
      <alignment horizontal="left" vertical="top" wrapText="1"/>
    </xf>
    <xf numFmtId="0" fontId="8" fillId="0" borderId="0" xfId="98" applyNumberFormat="1" applyFont="1" applyFill="1" applyAlignment="1">
      <alignment horizontal="center" vertical="top" wrapText="1"/>
    </xf>
    <xf numFmtId="0" fontId="8" fillId="4" borderId="6" xfId="98" applyNumberFormat="1" applyFont="1" applyFill="1" applyBorder="1" applyAlignment="1">
      <alignment horizontal="center" vertical="top" wrapText="1"/>
    </xf>
    <xf numFmtId="0" fontId="10" fillId="0" borderId="6" xfId="98" applyNumberFormat="1" applyFont="1" applyFill="1" applyBorder="1" applyAlignment="1">
      <alignment horizontal="center" vertical="top" wrapText="1"/>
    </xf>
    <xf numFmtId="0" fontId="10" fillId="0" borderId="6" xfId="98" applyFont="1" applyFill="1" applyBorder="1" applyAlignment="1">
      <alignment vertical="top" wrapText="1"/>
    </xf>
    <xf numFmtId="0" fontId="10" fillId="4" borderId="6" xfId="98" applyNumberFormat="1" applyFont="1" applyFill="1" applyBorder="1" applyAlignment="1">
      <alignment horizontal="center" vertical="top" wrapText="1"/>
    </xf>
    <xf numFmtId="0" fontId="10" fillId="4" borderId="6" xfId="98" applyFont="1" applyFill="1" applyBorder="1" applyAlignment="1">
      <alignment vertical="top" wrapText="1"/>
    </xf>
    <xf numFmtId="49" fontId="8" fillId="0" borderId="6" xfId="98" applyNumberFormat="1" applyFont="1" applyFill="1" applyBorder="1" applyAlignment="1">
      <alignment horizontal="center" vertical="top" wrapText="1"/>
    </xf>
    <xf numFmtId="0" fontId="92" fillId="0" borderId="0" xfId="0" applyFont="1"/>
    <xf numFmtId="0" fontId="92" fillId="0" borderId="0" xfId="0" applyFont="1" applyAlignment="1">
      <alignment horizontal="center"/>
    </xf>
    <xf numFmtId="0" fontId="92" fillId="0" borderId="0" xfId="0" applyFont="1" applyFill="1"/>
    <xf numFmtId="0" fontId="2" fillId="0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/>
    <xf numFmtId="0" fontId="0" fillId="0" borderId="6" xfId="0" applyNumberFormat="1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96" fillId="0" borderId="0" xfId="99" applyFont="1"/>
    <xf numFmtId="0" fontId="61" fillId="0" borderId="50" xfId="99" applyFont="1" applyBorder="1" applyAlignment="1">
      <alignment horizontal="center"/>
    </xf>
    <xf numFmtId="0" fontId="61" fillId="0" borderId="51" xfId="99" applyFont="1" applyBorder="1"/>
    <xf numFmtId="0" fontId="61" fillId="0" borderId="52" xfId="99" applyFont="1" applyBorder="1"/>
    <xf numFmtId="0" fontId="97" fillId="50" borderId="12" xfId="99" applyNumberFormat="1" applyFont="1" applyFill="1" applyBorder="1" applyAlignment="1">
      <alignment horizontal="center"/>
    </xf>
    <xf numFmtId="0" fontId="63" fillId="50" borderId="12" xfId="99" applyNumberFormat="1" applyFont="1" applyFill="1" applyBorder="1" applyAlignment="1">
      <alignment horizontal="center"/>
    </xf>
    <xf numFmtId="0" fontId="63" fillId="50" borderId="11" xfId="99" applyFont="1" applyFill="1" applyBorder="1"/>
    <xf numFmtId="0" fontId="7" fillId="50" borderId="53" xfId="99" applyFont="1" applyFill="1" applyBorder="1" applyAlignment="1">
      <alignment horizontal="center"/>
    </xf>
    <xf numFmtId="0" fontId="97" fillId="0" borderId="12" xfId="99" applyNumberFormat="1" applyFont="1" applyBorder="1" applyAlignment="1">
      <alignment horizontal="center"/>
    </xf>
    <xf numFmtId="0" fontId="63" fillId="0" borderId="12" xfId="99" applyNumberFormat="1" applyFont="1" applyBorder="1" applyAlignment="1">
      <alignment horizontal="center"/>
    </xf>
    <xf numFmtId="0" fontId="63" fillId="0" borderId="11" xfId="99" applyFont="1" applyBorder="1"/>
    <xf numFmtId="0" fontId="7" fillId="0" borderId="53" xfId="99" applyFont="1" applyBorder="1" applyAlignment="1">
      <alignment horizontal="center"/>
    </xf>
    <xf numFmtId="0" fontId="63" fillId="0" borderId="13" xfId="99" applyFont="1" applyBorder="1"/>
    <xf numFmtId="0" fontId="7" fillId="0" borderId="54" xfId="99" applyFont="1" applyBorder="1" applyAlignment="1">
      <alignment horizontal="center"/>
    </xf>
    <xf numFmtId="0" fontId="96" fillId="0" borderId="0" xfId="99" applyFont="1" applyBorder="1" applyAlignment="1">
      <alignment horizontal="center" vertical="center"/>
    </xf>
    <xf numFmtId="0" fontId="61" fillId="0" borderId="0" xfId="99" applyFont="1" applyBorder="1" applyAlignment="1">
      <alignment horizontal="center" vertical="center"/>
    </xf>
    <xf numFmtId="0" fontId="96" fillId="0" borderId="0" xfId="99" applyFont="1" applyAlignment="1">
      <alignment horizontal="left" wrapText="1"/>
    </xf>
    <xf numFmtId="0" fontId="96" fillId="0" borderId="0" xfId="99" applyFont="1" applyAlignment="1">
      <alignment horizontal="center"/>
    </xf>
    <xf numFmtId="0" fontId="12" fillId="0" borderId="0" xfId="99" applyNumberFormat="1" applyFont="1" applyFill="1" applyBorder="1" applyAlignment="1">
      <alignment horizontal="center" vertical="center"/>
    </xf>
    <xf numFmtId="0" fontId="12" fillId="4" borderId="6" xfId="99" applyNumberFormat="1" applyFont="1" applyFill="1" applyBorder="1" applyAlignment="1">
      <alignment horizontal="center" vertical="center"/>
    </xf>
    <xf numFmtId="0" fontId="74" fillId="0" borderId="3" xfId="99" applyNumberFormat="1" applyFont="1" applyFill="1" applyBorder="1" applyAlignment="1">
      <alignment horizontal="center" vertical="center" wrapText="1"/>
    </xf>
    <xf numFmtId="0" fontId="74" fillId="4" borderId="3" xfId="99" applyNumberFormat="1" applyFont="1" applyFill="1" applyBorder="1" applyAlignment="1">
      <alignment horizontal="center" vertical="center" wrapText="1"/>
    </xf>
    <xf numFmtId="0" fontId="11" fillId="0" borderId="6" xfId="99" applyFont="1" applyFill="1" applyBorder="1" applyAlignment="1">
      <alignment horizontal="left" vertical="center"/>
    </xf>
    <xf numFmtId="0" fontId="74" fillId="4" borderId="66" xfId="99" applyNumberFormat="1" applyFont="1" applyFill="1" applyBorder="1" applyAlignment="1">
      <alignment horizontal="center" vertical="center" wrapText="1"/>
    </xf>
    <xf numFmtId="3" fontId="12" fillId="4" borderId="6" xfId="99" applyNumberFormat="1" applyFont="1" applyFill="1" applyBorder="1" applyAlignment="1">
      <alignment horizontal="center" vertical="center" wrapText="1"/>
    </xf>
    <xf numFmtId="0" fontId="12" fillId="0" borderId="9" xfId="99" applyFont="1" applyFill="1" applyBorder="1" applyAlignment="1">
      <alignment horizontal="center"/>
    </xf>
    <xf numFmtId="0" fontId="12" fillId="0" borderId="6" xfId="99" applyFont="1" applyFill="1" applyBorder="1" applyAlignment="1">
      <alignment horizontal="center"/>
    </xf>
    <xf numFmtId="0" fontId="11" fillId="0" borderId="0" xfId="99" applyFont="1" applyFill="1" applyBorder="1"/>
    <xf numFmtId="0" fontId="11" fillId="0" borderId="6" xfId="99" applyNumberFormat="1" applyFont="1" applyFill="1" applyBorder="1" applyAlignment="1">
      <alignment horizontal="center"/>
    </xf>
    <xf numFmtId="0" fontId="12" fillId="0" borderId="6" xfId="99" applyFont="1" applyFill="1" applyBorder="1" applyAlignment="1">
      <alignment horizontal="center" vertical="center" wrapText="1"/>
    </xf>
    <xf numFmtId="0" fontId="12" fillId="0" borderId="6" xfId="99" applyNumberFormat="1" applyFont="1" applyFill="1" applyBorder="1" applyAlignment="1">
      <alignment horizontal="center" vertical="center"/>
    </xf>
    <xf numFmtId="0" fontId="11" fillId="4" borderId="6" xfId="99" applyNumberFormat="1" applyFont="1" applyFill="1" applyBorder="1" applyAlignment="1">
      <alignment horizontal="center"/>
    </xf>
    <xf numFmtId="0" fontId="61" fillId="0" borderId="6" xfId="98" applyNumberFormat="1" applyFont="1" applyFill="1" applyBorder="1" applyAlignment="1">
      <alignment horizontal="center"/>
    </xf>
    <xf numFmtId="0" fontId="12" fillId="0" borderId="6" xfId="99" applyFont="1" applyFill="1" applyBorder="1" applyAlignment="1">
      <alignment horizontal="center" vertical="center" wrapText="1"/>
    </xf>
    <xf numFmtId="0" fontId="12" fillId="0" borderId="14" xfId="99" applyFont="1" applyFill="1" applyBorder="1" applyAlignment="1">
      <alignment horizontal="center" vertical="center" wrapText="1"/>
    </xf>
    <xf numFmtId="0" fontId="12" fillId="4" borderId="6" xfId="99" applyFont="1" applyFill="1" applyBorder="1" applyAlignment="1">
      <alignment horizontal="center" vertical="center" wrapText="1"/>
    </xf>
    <xf numFmtId="0" fontId="15" fillId="0" borderId="0" xfId="99" applyFont="1" applyFill="1" applyAlignment="1">
      <alignment horizontal="center" vertical="center" wrapText="1"/>
    </xf>
    <xf numFmtId="0" fontId="11" fillId="0" borderId="0" xfId="99" applyFont="1" applyFill="1" applyAlignment="1">
      <alignment horizontal="center" vertical="center" wrapText="1"/>
    </xf>
    <xf numFmtId="0" fontId="12" fillId="4" borderId="12" xfId="99" applyFont="1" applyFill="1" applyBorder="1" applyAlignment="1">
      <alignment horizontal="center" vertical="center" wrapText="1"/>
    </xf>
    <xf numFmtId="0" fontId="14" fillId="0" borderId="0" xfId="99" applyFont="1" applyFill="1" applyAlignment="1">
      <alignment horizontal="center" vertical="center" wrapText="1"/>
    </xf>
    <xf numFmtId="0" fontId="11" fillId="0" borderId="6" xfId="99" applyFont="1" applyFill="1" applyBorder="1" applyAlignment="1">
      <alignment horizontal="center" vertical="center" wrapText="1"/>
    </xf>
    <xf numFmtId="0" fontId="7" fillId="0" borderId="0" xfId="99" applyNumberFormat="1"/>
    <xf numFmtId="3" fontId="11" fillId="4" borderId="6" xfId="99" applyNumberFormat="1" applyFont="1" applyFill="1" applyBorder="1" applyAlignment="1">
      <alignment horizontal="center" vertical="center" wrapText="1"/>
    </xf>
    <xf numFmtId="0" fontId="11" fillId="0" borderId="0" xfId="99" applyFont="1" applyFill="1" applyAlignment="1">
      <alignment horizontal="center" vertical="center"/>
    </xf>
    <xf numFmtId="3" fontId="12" fillId="0" borderId="6" xfId="99" applyNumberFormat="1" applyFont="1" applyFill="1" applyBorder="1" applyAlignment="1">
      <alignment horizontal="center" vertical="center"/>
    </xf>
    <xf numFmtId="3" fontId="12" fillId="0" borderId="6" xfId="99" applyNumberFormat="1" applyFont="1" applyFill="1" applyBorder="1" applyAlignment="1">
      <alignment horizontal="center" vertical="center" wrapText="1"/>
    </xf>
    <xf numFmtId="3" fontId="11" fillId="0" borderId="6" xfId="99" applyNumberFormat="1" applyFont="1" applyFill="1" applyBorder="1" applyAlignment="1">
      <alignment horizontal="center" vertical="center" wrapText="1"/>
    </xf>
    <xf numFmtId="0" fontId="12" fillId="0" borderId="0" xfId="99" applyFont="1" applyFill="1" applyAlignment="1">
      <alignment horizontal="center" vertical="center"/>
    </xf>
    <xf numFmtId="0" fontId="11" fillId="0" borderId="0" xfId="99" applyFont="1" applyFill="1" applyAlignment="1">
      <alignment horizontal="left"/>
    </xf>
    <xf numFmtId="0" fontId="12" fillId="0" borderId="0" xfId="99" applyFont="1" applyFill="1" applyAlignment="1">
      <alignment horizontal="left"/>
    </xf>
    <xf numFmtId="0" fontId="13" fillId="0" borderId="0" xfId="99" applyFont="1" applyFill="1" applyAlignment="1">
      <alignment horizontal="left"/>
    </xf>
    <xf numFmtId="0" fontId="12" fillId="0" borderId="9" xfId="99" applyFont="1" applyFill="1" applyBorder="1" applyAlignment="1">
      <alignment horizontal="center" vertical="center" wrapText="1"/>
    </xf>
    <xf numFmtId="0" fontId="12" fillId="0" borderId="12" xfId="99" applyFont="1" applyFill="1" applyBorder="1" applyAlignment="1">
      <alignment horizontal="center" vertical="center" wrapText="1"/>
    </xf>
    <xf numFmtId="0" fontId="12" fillId="4" borderId="8" xfId="99" applyFont="1" applyFill="1" applyBorder="1" applyAlignment="1">
      <alignment horizontal="center" vertical="center"/>
    </xf>
    <xf numFmtId="0" fontId="12" fillId="4" borderId="7" xfId="99" applyFont="1" applyFill="1" applyBorder="1" applyAlignment="1">
      <alignment horizontal="center" vertical="center"/>
    </xf>
    <xf numFmtId="0" fontId="11" fillId="0" borderId="0" xfId="99" applyFont="1" applyFill="1" applyAlignment="1">
      <alignment horizontal="left" vertical="top"/>
    </xf>
    <xf numFmtId="0" fontId="12" fillId="0" borderId="8" xfId="99" applyFont="1" applyFill="1" applyBorder="1" applyAlignment="1">
      <alignment horizontal="center" vertical="center" wrapText="1"/>
    </xf>
    <xf numFmtId="0" fontId="12" fillId="0" borderId="17" xfId="99" applyFont="1" applyFill="1" applyBorder="1" applyAlignment="1">
      <alignment horizontal="center" vertical="center" wrapText="1"/>
    </xf>
    <xf numFmtId="0" fontId="12" fillId="0" borderId="7" xfId="99" applyFont="1" applyFill="1" applyBorder="1" applyAlignment="1">
      <alignment horizontal="center" vertical="center" wrapText="1"/>
    </xf>
    <xf numFmtId="0" fontId="12" fillId="0" borderId="15" xfId="99" applyFont="1" applyFill="1" applyBorder="1" applyAlignment="1">
      <alignment horizontal="center" vertical="center" wrapText="1"/>
    </xf>
    <xf numFmtId="0" fontId="12" fillId="4" borderId="0" xfId="99" applyFont="1" applyFill="1" applyBorder="1" applyAlignment="1">
      <alignment horizontal="center" vertical="center" wrapText="1"/>
    </xf>
    <xf numFmtId="0" fontId="13" fillId="4" borderId="0" xfId="99" applyFont="1" applyFill="1" applyBorder="1" applyAlignment="1">
      <alignment horizontal="center" vertical="center" wrapText="1"/>
    </xf>
    <xf numFmtId="0" fontId="12" fillId="4" borderId="18" xfId="99" applyFont="1" applyFill="1" applyBorder="1" applyAlignment="1">
      <alignment horizontal="center" vertical="top" wrapText="1"/>
    </xf>
    <xf numFmtId="0" fontId="13" fillId="4" borderId="18" xfId="99" applyFont="1" applyFill="1" applyBorder="1" applyAlignment="1">
      <alignment horizontal="center" vertical="top" wrapText="1"/>
    </xf>
    <xf numFmtId="0" fontId="12" fillId="0" borderId="16" xfId="99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3" fontId="8" fillId="4" borderId="8" xfId="2" applyNumberFormat="1" applyFont="1" applyFill="1" applyBorder="1" applyAlignment="1">
      <alignment horizontal="center" vertical="center" wrapText="1"/>
    </xf>
    <xf numFmtId="3" fontId="8" fillId="4" borderId="7" xfId="2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0" fontId="17" fillId="4" borderId="8" xfId="2" applyFont="1" applyFill="1" applyBorder="1" applyAlignment="1">
      <alignment horizontal="center" vertical="top"/>
    </xf>
    <xf numFmtId="0" fontId="17" fillId="4" borderId="7" xfId="2" applyFont="1" applyFill="1" applyBorder="1" applyAlignment="1">
      <alignment horizontal="center" vertical="top"/>
    </xf>
    <xf numFmtId="0" fontId="18" fillId="4" borderId="18" xfId="2" applyFont="1" applyFill="1" applyBorder="1" applyAlignment="1">
      <alignment horizontal="center" vertical="top" wrapText="1"/>
    </xf>
    <xf numFmtId="0" fontId="17" fillId="0" borderId="6" xfId="2" applyFont="1" applyBorder="1" applyAlignment="1">
      <alignment horizontal="center" vertical="top" wrapText="1"/>
    </xf>
    <xf numFmtId="0" fontId="17" fillId="0" borderId="6" xfId="2" applyFont="1" applyBorder="1" applyAlignment="1">
      <alignment horizontal="center" vertical="top"/>
    </xf>
    <xf numFmtId="0" fontId="17" fillId="0" borderId="8" xfId="2" applyFont="1" applyFill="1" applyBorder="1" applyAlignment="1">
      <alignment horizontal="center" vertical="top" wrapText="1"/>
    </xf>
    <xf numFmtId="0" fontId="17" fillId="0" borderId="7" xfId="2" applyFont="1" applyFill="1" applyBorder="1" applyAlignment="1">
      <alignment horizontal="center" vertical="top" wrapText="1"/>
    </xf>
    <xf numFmtId="0" fontId="17" fillId="0" borderId="6" xfId="2" applyFont="1" applyFill="1" applyBorder="1" applyAlignment="1">
      <alignment horizontal="center" vertical="top" wrapText="1"/>
    </xf>
    <xf numFmtId="0" fontId="60" fillId="0" borderId="6" xfId="98" applyNumberFormat="1" applyFont="1" applyBorder="1" applyAlignment="1">
      <alignment horizontal="center" vertical="center"/>
    </xf>
    <xf numFmtId="0" fontId="8" fillId="0" borderId="6" xfId="98" applyFont="1" applyBorder="1" applyAlignment="1">
      <alignment horizontal="center" vertical="center"/>
    </xf>
    <xf numFmtId="0" fontId="8" fillId="0" borderId="6" xfId="98" applyNumberFormat="1" applyFont="1" applyBorder="1" applyAlignment="1">
      <alignment horizontal="center" vertical="center" wrapText="1"/>
    </xf>
    <xf numFmtId="0" fontId="66" fillId="0" borderId="0" xfId="98" applyFont="1" applyAlignment="1">
      <alignment horizontal="center" vertical="center" wrapText="1"/>
    </xf>
    <xf numFmtId="0" fontId="59" fillId="0" borderId="0" xfId="98" applyAlignment="1">
      <alignment wrapText="1"/>
    </xf>
    <xf numFmtId="0" fontId="12" fillId="4" borderId="8" xfId="79" applyNumberFormat="1" applyFont="1" applyFill="1" applyBorder="1" applyAlignment="1">
      <alignment horizontal="center"/>
    </xf>
    <xf numFmtId="0" fontId="12" fillId="4" borderId="7" xfId="79" applyNumberFormat="1" applyFont="1" applyFill="1" applyBorder="1" applyAlignment="1">
      <alignment horizontal="center"/>
    </xf>
    <xf numFmtId="0" fontId="12" fillId="0" borderId="6" xfId="99" applyFont="1" applyFill="1" applyBorder="1" applyAlignment="1">
      <alignment horizontal="center" vertical="center" wrapText="1"/>
    </xf>
    <xf numFmtId="0" fontId="17" fillId="4" borderId="18" xfId="79" applyFont="1" applyFill="1" applyBorder="1" applyAlignment="1">
      <alignment horizontal="center" vertical="center" wrapText="1"/>
    </xf>
    <xf numFmtId="0" fontId="9" fillId="4" borderId="18" xfId="1" applyFont="1" applyFill="1" applyBorder="1" applyAlignment="1">
      <alignment horizontal="center" vertical="center" wrapText="1"/>
    </xf>
    <xf numFmtId="0" fontId="68" fillId="0" borderId="6" xfId="79" applyFont="1" applyFill="1" applyBorder="1" applyAlignment="1">
      <alignment horizontal="center" vertical="center" wrapText="1"/>
    </xf>
    <xf numFmtId="0" fontId="68" fillId="0" borderId="6" xfId="79" applyFont="1" applyFill="1" applyBorder="1" applyAlignment="1">
      <alignment horizontal="center" vertical="center"/>
    </xf>
    <xf numFmtId="0" fontId="12" fillId="0" borderId="6" xfId="79" applyFont="1" applyFill="1" applyBorder="1" applyAlignment="1">
      <alignment horizontal="center" vertical="center" wrapText="1"/>
    </xf>
    <xf numFmtId="0" fontId="72" fillId="0" borderId="37" xfId="152" applyFont="1" applyBorder="1" applyAlignment="1">
      <alignment horizontal="center" vertical="center"/>
    </xf>
    <xf numFmtId="0" fontId="67" fillId="0" borderId="37" xfId="152" applyFont="1" applyFill="1" applyBorder="1" applyAlignment="1">
      <alignment horizontal="center"/>
    </xf>
    <xf numFmtId="0" fontId="12" fillId="0" borderId="6" xfId="152" applyFont="1" applyBorder="1" applyAlignment="1">
      <alignment horizontal="center" vertical="center"/>
    </xf>
    <xf numFmtId="0" fontId="12" fillId="4" borderId="6" xfId="152" applyFont="1" applyFill="1" applyBorder="1" applyAlignment="1">
      <alignment horizontal="center" vertical="center" wrapText="1"/>
    </xf>
    <xf numFmtId="0" fontId="12" fillId="4" borderId="9" xfId="152" applyFont="1" applyFill="1" applyBorder="1" applyAlignment="1">
      <alignment horizontal="center" vertical="center" wrapText="1"/>
    </xf>
    <xf numFmtId="0" fontId="12" fillId="4" borderId="12" xfId="152" applyFont="1" applyFill="1" applyBorder="1" applyAlignment="1">
      <alignment horizontal="center" vertical="center" wrapText="1"/>
    </xf>
    <xf numFmtId="0" fontId="17" fillId="0" borderId="0" xfId="152" applyFont="1" applyBorder="1" applyAlignment="1">
      <alignment horizontal="center" vertical="center" wrapText="1"/>
    </xf>
    <xf numFmtId="0" fontId="12" fillId="4" borderId="6" xfId="152" applyFont="1" applyFill="1" applyBorder="1" applyAlignment="1">
      <alignment horizontal="center" vertical="center"/>
    </xf>
    <xf numFmtId="0" fontId="12" fillId="4" borderId="9" xfId="152" applyFont="1" applyFill="1" applyBorder="1" applyAlignment="1">
      <alignment horizontal="center" vertical="center"/>
    </xf>
    <xf numFmtId="0" fontId="12" fillId="4" borderId="39" xfId="152" applyFont="1" applyFill="1" applyBorder="1" applyAlignment="1">
      <alignment horizontal="center" vertical="center" wrapText="1"/>
    </xf>
    <xf numFmtId="0" fontId="12" fillId="4" borderId="40" xfId="152" applyFont="1" applyFill="1" applyBorder="1" applyAlignment="1">
      <alignment horizontal="center" vertical="center" wrapText="1"/>
    </xf>
    <xf numFmtId="0" fontId="12" fillId="4" borderId="38" xfId="152" applyFont="1" applyFill="1" applyBorder="1" applyAlignment="1">
      <alignment horizontal="center" vertical="center" wrapText="1"/>
    </xf>
    <xf numFmtId="0" fontId="17" fillId="0" borderId="8" xfId="99" applyFont="1" applyFill="1" applyBorder="1" applyAlignment="1">
      <alignment horizontal="center" vertical="center"/>
    </xf>
    <xf numFmtId="0" fontId="17" fillId="0" borderId="7" xfId="99" applyFont="1" applyFill="1" applyBorder="1" applyAlignment="1">
      <alignment horizontal="center" vertical="center"/>
    </xf>
    <xf numFmtId="0" fontId="17" fillId="4" borderId="18" xfId="99" applyFont="1" applyFill="1" applyBorder="1" applyAlignment="1">
      <alignment horizontal="center" vertical="center" wrapText="1"/>
    </xf>
    <xf numFmtId="0" fontId="16" fillId="0" borderId="0" xfId="99" applyFont="1" applyAlignment="1">
      <alignment horizontal="left" vertical="top" wrapText="1"/>
    </xf>
    <xf numFmtId="0" fontId="67" fillId="0" borderId="6" xfId="99" applyFont="1" applyFill="1" applyBorder="1" applyAlignment="1">
      <alignment horizontal="center" vertical="center" wrapText="1"/>
    </xf>
    <xf numFmtId="0" fontId="67" fillId="0" borderId="6" xfId="99" applyFont="1" applyFill="1" applyBorder="1" applyAlignment="1">
      <alignment horizontal="center" vertical="center"/>
    </xf>
    <xf numFmtId="0" fontId="17" fillId="4" borderId="8" xfId="99" applyFont="1" applyFill="1" applyBorder="1" applyAlignment="1">
      <alignment horizontal="center" vertical="center"/>
    </xf>
    <xf numFmtId="0" fontId="17" fillId="4" borderId="7" xfId="99" applyFont="1" applyFill="1" applyBorder="1" applyAlignment="1">
      <alignment horizontal="center" vertical="center"/>
    </xf>
    <xf numFmtId="0" fontId="81" fillId="4" borderId="0" xfId="99" applyFont="1" applyFill="1" applyBorder="1" applyAlignment="1">
      <alignment horizontal="center" vertical="center" wrapText="1"/>
    </xf>
    <xf numFmtId="0" fontId="81" fillId="4" borderId="18" xfId="99" applyFont="1" applyFill="1" applyBorder="1" applyAlignment="1">
      <alignment horizontal="center" vertical="center" wrapText="1"/>
    </xf>
    <xf numFmtId="0" fontId="12" fillId="0" borderId="6" xfId="99" applyFont="1" applyFill="1" applyBorder="1" applyAlignment="1">
      <alignment horizontal="center"/>
    </xf>
    <xf numFmtId="0" fontId="17" fillId="0" borderId="6" xfId="99" applyFont="1" applyFill="1" applyBorder="1" applyAlignment="1">
      <alignment horizontal="center" vertical="center" wrapText="1"/>
    </xf>
    <xf numFmtId="0" fontId="17" fillId="0" borderId="14" xfId="99" applyFont="1" applyFill="1" applyBorder="1" applyAlignment="1">
      <alignment horizontal="center" vertical="center" wrapText="1"/>
    </xf>
    <xf numFmtId="0" fontId="17" fillId="0" borderId="9" xfId="99" applyFont="1" applyFill="1" applyBorder="1" applyAlignment="1">
      <alignment horizontal="center" vertical="center" wrapText="1"/>
    </xf>
    <xf numFmtId="0" fontId="17" fillId="0" borderId="16" xfId="99" applyFont="1" applyFill="1" applyBorder="1" applyAlignment="1">
      <alignment horizontal="center" vertical="center" wrapText="1"/>
    </xf>
    <xf numFmtId="0" fontId="17" fillId="0" borderId="15" xfId="99" applyFont="1" applyFill="1" applyBorder="1" applyAlignment="1">
      <alignment horizontal="center" vertical="center" wrapText="1"/>
    </xf>
    <xf numFmtId="0" fontId="17" fillId="0" borderId="8" xfId="99" applyFont="1" applyFill="1" applyBorder="1" applyAlignment="1">
      <alignment horizontal="center" wrapText="1"/>
    </xf>
    <xf numFmtId="0" fontId="17" fillId="0" borderId="17" xfId="99" applyFont="1" applyFill="1" applyBorder="1" applyAlignment="1">
      <alignment horizontal="center" wrapText="1"/>
    </xf>
    <xf numFmtId="0" fontId="71" fillId="0" borderId="6" xfId="99" applyFont="1" applyFill="1" applyBorder="1" applyAlignment="1">
      <alignment horizontal="center" vertical="center"/>
    </xf>
    <xf numFmtId="0" fontId="12" fillId="0" borderId="14" xfId="99" applyFont="1" applyFill="1" applyBorder="1" applyAlignment="1">
      <alignment horizontal="center" vertical="center" wrapText="1"/>
    </xf>
    <xf numFmtId="49" fontId="82" fillId="0" borderId="6" xfId="0" applyNumberFormat="1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3" fillId="0" borderId="6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vertical="center"/>
    </xf>
    <xf numFmtId="0" fontId="17" fillId="4" borderId="7" xfId="0" applyFont="1" applyFill="1" applyBorder="1" applyAlignment="1">
      <alignment vertical="center"/>
    </xf>
    <xf numFmtId="49" fontId="82" fillId="4" borderId="18" xfId="0" applyNumberFormat="1" applyFont="1" applyFill="1" applyBorder="1" applyAlignment="1">
      <alignment horizontal="center" vertical="center" wrapText="1"/>
    </xf>
    <xf numFmtId="49" fontId="12" fillId="0" borderId="6" xfId="99" applyNumberFormat="1" applyFont="1" applyFill="1" applyBorder="1" applyAlignment="1">
      <alignment horizontal="center" vertical="center" wrapText="1"/>
    </xf>
    <xf numFmtId="49" fontId="7" fillId="0" borderId="0" xfId="99" applyNumberFormat="1" applyFill="1" applyAlignment="1">
      <alignment vertical="top" wrapText="1"/>
    </xf>
    <xf numFmtId="0" fontId="12" fillId="4" borderId="6" xfId="99" applyNumberFormat="1" applyFont="1" applyFill="1" applyBorder="1" applyAlignment="1">
      <alignment horizontal="center" vertical="center"/>
    </xf>
    <xf numFmtId="49" fontId="12" fillId="4" borderId="6" xfId="99" applyNumberFormat="1" applyFont="1" applyFill="1" applyBorder="1" applyAlignment="1">
      <alignment horizontal="center" vertical="center" wrapText="1"/>
    </xf>
    <xf numFmtId="0" fontId="12" fillId="4" borderId="6" xfId="99" applyFont="1" applyFill="1" applyBorder="1" applyAlignment="1">
      <alignment horizontal="center" vertical="center" wrapText="1"/>
    </xf>
    <xf numFmtId="0" fontId="12" fillId="0" borderId="6" xfId="99" applyNumberFormat="1" applyFont="1" applyFill="1" applyBorder="1" applyAlignment="1">
      <alignment horizontal="center" vertical="center" wrapText="1"/>
    </xf>
    <xf numFmtId="49" fontId="86" fillId="4" borderId="18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49" fontId="68" fillId="0" borderId="6" xfId="0" applyNumberFormat="1" applyFont="1" applyFill="1" applyBorder="1" applyAlignment="1">
      <alignment horizontal="center" vertical="center" wrapText="1"/>
    </xf>
    <xf numFmtId="0" fontId="68" fillId="0" borderId="8" xfId="0" applyFont="1" applyFill="1" applyBorder="1" applyAlignment="1">
      <alignment horizontal="center" vertical="center" wrapText="1"/>
    </xf>
    <xf numFmtId="49" fontId="68" fillId="0" borderId="44" xfId="0" applyNumberFormat="1" applyFont="1" applyFill="1" applyBorder="1" applyAlignment="1">
      <alignment horizontal="center" vertical="center" wrapText="1"/>
    </xf>
    <xf numFmtId="0" fontId="87" fillId="0" borderId="38" xfId="98" applyNumberFormat="1" applyFont="1" applyFill="1" applyBorder="1" applyAlignment="1">
      <alignment horizontal="center" vertical="center" wrapText="1"/>
    </xf>
    <xf numFmtId="0" fontId="12" fillId="4" borderId="8" xfId="98" applyFont="1" applyFill="1" applyBorder="1" applyAlignment="1">
      <alignment horizontal="center" vertical="center"/>
    </xf>
    <xf numFmtId="0" fontId="12" fillId="4" borderId="7" xfId="98" applyFont="1" applyFill="1" applyBorder="1" applyAlignment="1">
      <alignment horizontal="center" vertical="center"/>
    </xf>
    <xf numFmtId="0" fontId="81" fillId="4" borderId="0" xfId="98" applyFont="1" applyFill="1" applyBorder="1" applyAlignment="1">
      <alignment horizontal="center" vertical="center" wrapText="1"/>
    </xf>
    <xf numFmtId="0" fontId="81" fillId="4" borderId="18" xfId="98" applyFont="1" applyFill="1" applyBorder="1" applyAlignment="1">
      <alignment horizontal="center" vertical="center" wrapText="1"/>
    </xf>
    <xf numFmtId="0" fontId="11" fillId="0" borderId="6" xfId="98" applyFont="1" applyFill="1" applyBorder="1" applyAlignment="1">
      <alignment horizontal="center" vertical="center" wrapText="1"/>
    </xf>
    <xf numFmtId="0" fontId="11" fillId="0" borderId="14" xfId="98" applyFont="1" applyFill="1" applyBorder="1" applyAlignment="1">
      <alignment horizontal="center" vertical="center" wrapText="1"/>
    </xf>
    <xf numFmtId="0" fontId="10" fillId="0" borderId="9" xfId="98" applyNumberFormat="1" applyFont="1" applyFill="1" applyBorder="1" applyAlignment="1">
      <alignment horizontal="center" vertical="center" wrapText="1"/>
    </xf>
    <xf numFmtId="0" fontId="10" fillId="0" borderId="15" xfId="98" applyNumberFormat="1" applyFont="1" applyFill="1" applyBorder="1" applyAlignment="1">
      <alignment horizontal="center" vertical="center" wrapText="1"/>
    </xf>
    <xf numFmtId="0" fontId="10" fillId="0" borderId="6" xfId="98" applyNumberFormat="1" applyFont="1" applyFill="1" applyBorder="1" applyAlignment="1">
      <alignment horizontal="center" vertical="center" wrapText="1"/>
    </xf>
    <xf numFmtId="0" fontId="11" fillId="0" borderId="6" xfId="98" applyFont="1" applyFill="1" applyBorder="1" applyAlignment="1">
      <alignment horizontal="center" vertical="center"/>
    </xf>
    <xf numFmtId="0" fontId="11" fillId="0" borderId="14" xfId="98" applyFont="1" applyFill="1" applyBorder="1" applyAlignment="1">
      <alignment horizontal="center" vertical="center"/>
    </xf>
    <xf numFmtId="0" fontId="10" fillId="0" borderId="6" xfId="98" applyNumberFormat="1" applyFont="1" applyFill="1" applyBorder="1" applyAlignment="1">
      <alignment horizontal="center" vertical="center"/>
    </xf>
    <xf numFmtId="0" fontId="10" fillId="0" borderId="16" xfId="98" applyNumberFormat="1" applyFont="1" applyFill="1" applyBorder="1" applyAlignment="1">
      <alignment horizontal="center" vertical="center" wrapText="1"/>
    </xf>
    <xf numFmtId="3" fontId="8" fillId="4" borderId="8" xfId="0" applyNumberFormat="1" applyFont="1" applyFill="1" applyBorder="1" applyAlignment="1">
      <alignment horizontal="center" vertical="center" wrapText="1"/>
    </xf>
    <xf numFmtId="3" fontId="8" fillId="4" borderId="7" xfId="0" applyNumberFormat="1" applyFont="1" applyFill="1" applyBorder="1" applyAlignment="1">
      <alignment horizontal="center" vertical="center" wrapText="1"/>
    </xf>
    <xf numFmtId="0" fontId="17" fillId="4" borderId="0" xfId="79" applyFont="1" applyFill="1" applyAlignment="1">
      <alignment horizontal="center" wrapText="1"/>
    </xf>
    <xf numFmtId="0" fontId="11" fillId="0" borderId="6" xfId="79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0" fontId="12" fillId="4" borderId="8" xfId="99" applyNumberFormat="1" applyFont="1" applyFill="1" applyBorder="1" applyAlignment="1">
      <alignment horizontal="center" vertical="center"/>
    </xf>
    <xf numFmtId="0" fontId="12" fillId="4" borderId="7" xfId="99" applyNumberFormat="1" applyFont="1" applyFill="1" applyBorder="1" applyAlignment="1">
      <alignment horizontal="center" vertical="center"/>
    </xf>
    <xf numFmtId="0" fontId="12" fillId="0" borderId="44" xfId="99" applyFont="1" applyFill="1" applyBorder="1" applyAlignment="1">
      <alignment horizontal="center" vertical="center" wrapText="1"/>
    </xf>
    <xf numFmtId="0" fontId="8" fillId="4" borderId="18" xfId="98" applyFont="1" applyFill="1" applyBorder="1" applyAlignment="1">
      <alignment horizontal="center" vertical="top" wrapText="1"/>
    </xf>
    <xf numFmtId="0" fontId="8" fillId="4" borderId="8" xfId="98" applyFont="1" applyFill="1" applyBorder="1" applyAlignment="1">
      <alignment horizontal="center" vertical="top" wrapText="1"/>
    </xf>
    <xf numFmtId="0" fontId="8" fillId="4" borderId="7" xfId="98" applyFont="1" applyFill="1" applyBorder="1" applyAlignment="1">
      <alignment horizontal="center" vertical="top" wrapText="1"/>
    </xf>
    <xf numFmtId="0" fontId="8" fillId="0" borderId="9" xfId="98" applyNumberFormat="1" applyFont="1" applyFill="1" applyBorder="1" applyAlignment="1">
      <alignment horizontal="center" vertical="top" wrapText="1"/>
    </xf>
    <xf numFmtId="0" fontId="8" fillId="0" borderId="16" xfId="98" applyNumberFormat="1" applyFont="1" applyFill="1" applyBorder="1" applyAlignment="1">
      <alignment horizontal="center" vertical="top" wrapText="1"/>
    </xf>
    <xf numFmtId="0" fontId="8" fillId="0" borderId="12" xfId="98" applyNumberFormat="1" applyFont="1" applyFill="1" applyBorder="1" applyAlignment="1">
      <alignment horizontal="center" vertical="top" wrapText="1"/>
    </xf>
    <xf numFmtId="0" fontId="8" fillId="0" borderId="6" xfId="98" applyFont="1" applyFill="1" applyBorder="1" applyAlignment="1">
      <alignment horizontal="center" vertical="top" wrapText="1"/>
    </xf>
    <xf numFmtId="0" fontId="8" fillId="0" borderId="6" xfId="98" applyNumberFormat="1" applyFont="1" applyFill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95" fillId="0" borderId="0" xfId="0" applyNumberFormat="1" applyFont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61" fillId="0" borderId="0" xfId="99" applyFont="1" applyBorder="1" applyAlignment="1">
      <alignment horizontal="left" vertical="center" wrapText="1"/>
    </xf>
    <xf numFmtId="0" fontId="96" fillId="0" borderId="0" xfId="99" applyFont="1" applyAlignment="1">
      <alignment horizontal="center" vertical="center" wrapText="1"/>
    </xf>
    <xf numFmtId="0" fontId="99" fillId="0" borderId="63" xfId="99" applyFont="1" applyBorder="1" applyAlignment="1">
      <alignment horizontal="center" vertical="center" wrapText="1"/>
    </xf>
    <xf numFmtId="0" fontId="99" fillId="0" borderId="16" xfId="99" applyFont="1" applyBorder="1" applyAlignment="1">
      <alignment horizontal="center" vertical="center" wrapText="1"/>
    </xf>
    <xf numFmtId="0" fontId="98" fillId="0" borderId="56" xfId="99" applyFont="1" applyBorder="1" applyAlignment="1">
      <alignment horizontal="center" vertical="center" wrapText="1"/>
    </xf>
    <xf numFmtId="0" fontId="99" fillId="0" borderId="62" xfId="99" applyFont="1" applyBorder="1" applyAlignment="1">
      <alignment horizontal="center" vertical="center" wrapText="1"/>
    </xf>
    <xf numFmtId="0" fontId="99" fillId="0" borderId="59" xfId="99" applyFont="1" applyBorder="1" applyAlignment="1">
      <alignment horizontal="center" vertical="center" wrapText="1"/>
    </xf>
    <xf numFmtId="0" fontId="98" fillId="0" borderId="55" xfId="99" applyFont="1" applyBorder="1" applyAlignment="1">
      <alignment horizontal="center" vertical="center" wrapText="1"/>
    </xf>
    <xf numFmtId="0" fontId="7" fillId="0" borderId="0" xfId="99" applyAlignment="1">
      <alignment horizontal="center" vertical="center" wrapText="1"/>
    </xf>
    <xf numFmtId="0" fontId="100" fillId="0" borderId="65" xfId="99" applyFont="1" applyBorder="1" applyAlignment="1">
      <alignment horizontal="center" vertical="center" wrapText="1"/>
    </xf>
    <xf numFmtId="0" fontId="100" fillId="0" borderId="61" xfId="99" applyFont="1" applyBorder="1" applyAlignment="1">
      <alignment horizontal="center" vertical="center" wrapText="1"/>
    </xf>
    <xf numFmtId="0" fontId="7" fillId="0" borderId="58" xfId="99" applyBorder="1" applyAlignment="1">
      <alignment horizontal="center" vertical="center" wrapText="1"/>
    </xf>
    <xf numFmtId="0" fontId="99" fillId="0" borderId="64" xfId="99" applyFont="1" applyBorder="1" applyAlignment="1">
      <alignment horizontal="center" vertical="center" wrapText="1"/>
    </xf>
    <xf numFmtId="0" fontId="99" fillId="0" borderId="60" xfId="99" applyFont="1" applyBorder="1" applyAlignment="1">
      <alignment horizontal="center" vertical="center" wrapText="1"/>
    </xf>
    <xf numFmtId="0" fontId="98" fillId="0" borderId="57" xfId="99" applyFont="1" applyBorder="1" applyAlignment="1">
      <alignment horizontal="center" vertical="center" wrapText="1"/>
    </xf>
    <xf numFmtId="0" fontId="7" fillId="0" borderId="16" xfId="99" applyBorder="1" applyAlignment="1">
      <alignment horizontal="center" vertical="center" wrapText="1"/>
    </xf>
    <xf numFmtId="0" fontId="7" fillId="0" borderId="56" xfId="99" applyBorder="1" applyAlignment="1">
      <alignment horizontal="center" vertical="center" wrapText="1"/>
    </xf>
    <xf numFmtId="0" fontId="12" fillId="4" borderId="18" xfId="99" applyFont="1" applyFill="1" applyBorder="1" applyAlignment="1">
      <alignment horizontal="center" vertical="center" wrapText="1"/>
    </xf>
    <xf numFmtId="0" fontId="12" fillId="0" borderId="6" xfId="99" applyFont="1" applyFill="1" applyBorder="1" applyAlignment="1">
      <alignment horizontal="center" vertical="center"/>
    </xf>
    <xf numFmtId="0" fontId="12" fillId="0" borderId="14" xfId="99" applyFont="1" applyFill="1" applyBorder="1" applyAlignment="1">
      <alignment horizontal="center" vertical="center"/>
    </xf>
    <xf numFmtId="0" fontId="12" fillId="0" borderId="9" xfId="99" applyFont="1" applyFill="1" applyBorder="1" applyAlignment="1">
      <alignment horizontal="center" vertical="center"/>
    </xf>
    <xf numFmtId="0" fontId="12" fillId="0" borderId="15" xfId="99" applyFont="1" applyFill="1" applyBorder="1" applyAlignment="1">
      <alignment horizontal="center" vertical="center"/>
    </xf>
    <xf numFmtId="0" fontId="12" fillId="0" borderId="16" xfId="99" applyFont="1" applyFill="1" applyBorder="1" applyAlignment="1">
      <alignment horizontal="center" vertical="center"/>
    </xf>
    <xf numFmtId="0" fontId="12" fillId="0" borderId="8" xfId="99" applyFont="1" applyFill="1" applyBorder="1" applyAlignment="1">
      <alignment horizontal="center"/>
    </xf>
    <xf numFmtId="0" fontId="12" fillId="0" borderId="7" xfId="99" applyFont="1" applyFill="1" applyBorder="1" applyAlignment="1">
      <alignment horizontal="center"/>
    </xf>
    <xf numFmtId="49" fontId="12" fillId="0" borderId="6" xfId="99" applyNumberFormat="1" applyFont="1" applyFill="1" applyBorder="1" applyAlignment="1">
      <alignment horizontal="center"/>
    </xf>
    <xf numFmtId="0" fontId="17" fillId="4" borderId="0" xfId="99" applyFont="1" applyFill="1" applyBorder="1" applyAlignment="1">
      <alignment horizontal="center" vertical="center" wrapText="1"/>
    </xf>
  </cellXfs>
  <cellStyles count="154">
    <cellStyle name="20% - Акцент1 2" xfId="4"/>
    <cellStyle name="20% - Акцент1 2 2" xfId="5"/>
    <cellStyle name="20% - Акцент1 2 3" xfId="100"/>
    <cellStyle name="20% - Акцент2 2" xfId="6"/>
    <cellStyle name="20% - Акцент2 2 2" xfId="7"/>
    <cellStyle name="20% - Акцент2 2 3" xfId="101"/>
    <cellStyle name="20% - Акцент3 2" xfId="8"/>
    <cellStyle name="20% - Акцент3 2 2" xfId="9"/>
    <cellStyle name="20% - Акцент3 2 3" xfId="102"/>
    <cellStyle name="20% - Акцент4 2" xfId="10"/>
    <cellStyle name="20% - Акцент4 2 2" xfId="11"/>
    <cellStyle name="20% - Акцент4 2 3" xfId="103"/>
    <cellStyle name="20% - Акцент5 2" xfId="12"/>
    <cellStyle name="20% - Акцент5 2 2" xfId="13"/>
    <cellStyle name="20% - Акцент5 2 3" xfId="104"/>
    <cellStyle name="20% - Акцент6 2" xfId="14"/>
    <cellStyle name="20% - Акцент6 2 2" xfId="15"/>
    <cellStyle name="20% - Акцент6 2 3" xfId="105"/>
    <cellStyle name="40% - Акцент1 2" xfId="16"/>
    <cellStyle name="40% - Акцент1 2 2" xfId="17"/>
    <cellStyle name="40% - Акцент1 2 3" xfId="106"/>
    <cellStyle name="40% - Акцент2 2" xfId="18"/>
    <cellStyle name="40% - Акцент2 2 2" xfId="19"/>
    <cellStyle name="40% - Акцент2 2 3" xfId="107"/>
    <cellStyle name="40% - Акцент3 2" xfId="20"/>
    <cellStyle name="40% - Акцент3 2 2" xfId="21"/>
    <cellStyle name="40% - Акцент3 2 3" xfId="108"/>
    <cellStyle name="40% - Акцент4 2" xfId="22"/>
    <cellStyle name="40% - Акцент4 2 2" xfId="23"/>
    <cellStyle name="40% - Акцент4 2 3" xfId="109"/>
    <cellStyle name="40% - Акцент5 2" xfId="24"/>
    <cellStyle name="40% - Акцент5 2 2" xfId="25"/>
    <cellStyle name="40% - Акцент5 2 3" xfId="110"/>
    <cellStyle name="40% - Акцент6 2" xfId="26"/>
    <cellStyle name="40% - Акцент6 2 2" xfId="27"/>
    <cellStyle name="40% - Акцент6 2 3" xfId="111"/>
    <cellStyle name="60% - Акцент1 2" xfId="28"/>
    <cellStyle name="60% - Акцент1 2 2" xfId="29"/>
    <cellStyle name="60% - Акцент1 2 3" xfId="112"/>
    <cellStyle name="60% - Акцент2 2" xfId="30"/>
    <cellStyle name="60% - Акцент2 2 2" xfId="31"/>
    <cellStyle name="60% - Акцент2 2 3" xfId="113"/>
    <cellStyle name="60% - Акцент3 2" xfId="32"/>
    <cellStyle name="60% - Акцент3 2 2" xfId="33"/>
    <cellStyle name="60% - Акцент3 2 3" xfId="114"/>
    <cellStyle name="60% - Акцент4 2" xfId="34"/>
    <cellStyle name="60% - Акцент4 2 2" xfId="35"/>
    <cellStyle name="60% - Акцент4 2 3" xfId="115"/>
    <cellStyle name="60% - Акцент5 2" xfId="36"/>
    <cellStyle name="60% - Акцент5 2 2" xfId="37"/>
    <cellStyle name="60% - Акцент5 2 3" xfId="116"/>
    <cellStyle name="60% - Акцент6 2" xfId="38"/>
    <cellStyle name="60% - Акцент6 2 2" xfId="39"/>
    <cellStyle name="60% - Акцент6 2 3" xfId="117"/>
    <cellStyle name="Comma" xfId="118"/>
    <cellStyle name="Comma [0]" xfId="119"/>
    <cellStyle name="Currency" xfId="120"/>
    <cellStyle name="Currency [0]" xfId="121"/>
    <cellStyle name="Heading" xfId="40"/>
    <cellStyle name="Heading1" xfId="41"/>
    <cellStyle name="Normal" xfId="122"/>
    <cellStyle name="Percent" xfId="123"/>
    <cellStyle name="Result" xfId="42"/>
    <cellStyle name="Result2" xfId="43"/>
    <cellStyle name="Акцент1 2" xfId="44"/>
    <cellStyle name="Акцент1 2 2" xfId="45"/>
    <cellStyle name="Акцент1 2 3" xfId="124"/>
    <cellStyle name="Акцент2 2" xfId="46"/>
    <cellStyle name="Акцент2 2 2" xfId="47"/>
    <cellStyle name="Акцент2 2 3" xfId="125"/>
    <cellStyle name="Акцент3 2" xfId="48"/>
    <cellStyle name="Акцент3 2 2" xfId="49"/>
    <cellStyle name="Акцент3 2 3" xfId="126"/>
    <cellStyle name="Акцент4 2" xfId="50"/>
    <cellStyle name="Акцент4 2 2" xfId="51"/>
    <cellStyle name="Акцент4 2 3" xfId="127"/>
    <cellStyle name="Акцент5 2" xfId="52"/>
    <cellStyle name="Акцент5 2 2" xfId="53"/>
    <cellStyle name="Акцент5 2 3" xfId="128"/>
    <cellStyle name="Акцент6 2" xfId="54"/>
    <cellStyle name="Акцент6 2 2" xfId="55"/>
    <cellStyle name="Акцент6 2 3" xfId="129"/>
    <cellStyle name="Ввод  2" xfId="56"/>
    <cellStyle name="Ввод  2 2" xfId="57"/>
    <cellStyle name="Ввод  2 3" xfId="130"/>
    <cellStyle name="Вывод 2" xfId="58"/>
    <cellStyle name="Вывод 2 2" xfId="59"/>
    <cellStyle name="Вывод 2 3" xfId="131"/>
    <cellStyle name="Вычисление 2" xfId="60"/>
    <cellStyle name="Вычисление 2 2" xfId="61"/>
    <cellStyle name="Вычисление 2 3" xfId="132"/>
    <cellStyle name="Заголовок 1 2" xfId="62"/>
    <cellStyle name="Заголовок 1 2 2" xfId="63"/>
    <cellStyle name="Заголовок 1 2 3" xfId="133"/>
    <cellStyle name="Заголовок 2 2" xfId="64"/>
    <cellStyle name="Заголовок 2 2 2" xfId="65"/>
    <cellStyle name="Заголовок 2 2 3" xfId="134"/>
    <cellStyle name="Заголовок 3 2" xfId="66"/>
    <cellStyle name="Заголовок 3 2 2" xfId="67"/>
    <cellStyle name="Заголовок 3 2 3" xfId="135"/>
    <cellStyle name="Заголовок 4 2" xfId="68"/>
    <cellStyle name="Заголовок 4 2 2" xfId="69"/>
    <cellStyle name="Заголовок 4 2 3" xfId="136"/>
    <cellStyle name="Итог 2" xfId="70"/>
    <cellStyle name="Итог 2 2" xfId="71"/>
    <cellStyle name="Итог 2 3" xfId="137"/>
    <cellStyle name="Контрольная ячейка 2" xfId="72"/>
    <cellStyle name="Контрольная ячейка 2 2" xfId="73"/>
    <cellStyle name="Контрольная ячейка 2 3" xfId="138"/>
    <cellStyle name="Название 2" xfId="74"/>
    <cellStyle name="Название 2 2" xfId="75"/>
    <cellStyle name="Название 2 3" xfId="139"/>
    <cellStyle name="Название 3" xfId="76"/>
    <cellStyle name="Нейтральный 2" xfId="77"/>
    <cellStyle name="Нейтральный 2 2" xfId="78"/>
    <cellStyle name="Нейтральный 2 3" xfId="140"/>
    <cellStyle name="Обычный" xfId="0" builtinId="0"/>
    <cellStyle name="Обычный 2" xfId="1"/>
    <cellStyle name="Обычный 2 2" xfId="79"/>
    <cellStyle name="Обычный 2 2 2" xfId="141"/>
    <cellStyle name="Обычный 2 3" xfId="80"/>
    <cellStyle name="Обычный 2 3 2" xfId="99"/>
    <cellStyle name="Обычный 2 4" xfId="142"/>
    <cellStyle name="Обычный 3" xfId="2"/>
    <cellStyle name="Обычный 4" xfId="81"/>
    <cellStyle name="Обычный 5" xfId="82"/>
    <cellStyle name="Обычный 6" xfId="3"/>
    <cellStyle name="Обычный 6 2" xfId="143"/>
    <cellStyle name="Обычный 7" xfId="98"/>
    <cellStyle name="Обычный 8" xfId="152"/>
    <cellStyle name="Плохой 2" xfId="83"/>
    <cellStyle name="Плохой 2 2" xfId="84"/>
    <cellStyle name="Плохой 2 3" xfId="144"/>
    <cellStyle name="Пояснение 2" xfId="85"/>
    <cellStyle name="Пояснение 2 2" xfId="86"/>
    <cellStyle name="Пояснение 2 3" xfId="145"/>
    <cellStyle name="Примечание 2" xfId="87"/>
    <cellStyle name="Примечание 2 2" xfId="88"/>
    <cellStyle name="Примечание 2 3" xfId="146"/>
    <cellStyle name="Примечание 3" xfId="89"/>
    <cellStyle name="Примечание 4" xfId="90"/>
    <cellStyle name="Примечание 4 2" xfId="147"/>
    <cellStyle name="Процентный 2" xfId="91"/>
    <cellStyle name="Процентный 3" xfId="148"/>
    <cellStyle name="Связанная ячейка 2" xfId="92"/>
    <cellStyle name="Связанная ячейка 2 2" xfId="93"/>
    <cellStyle name="Связанная ячейка 2 3" xfId="149"/>
    <cellStyle name="Текст предупреждения 2" xfId="94"/>
    <cellStyle name="Текст предупреждения 2 2" xfId="95"/>
    <cellStyle name="Текст предупреждения 2 3" xfId="150"/>
    <cellStyle name="Финансовый 2" xfId="153"/>
    <cellStyle name="Хороший 2" xfId="96"/>
    <cellStyle name="Хороший 2 2" xfId="97"/>
    <cellStyle name="Хороший 2 3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zoomScale="90" zoomScaleNormal="90" workbookViewId="0">
      <selection activeCell="N29" sqref="N29"/>
    </sheetView>
  </sheetViews>
  <sheetFormatPr defaultRowHeight="12.75" x14ac:dyDescent="0.2"/>
  <cols>
    <col min="1" max="1" width="4.7109375" style="83" customWidth="1"/>
    <col min="2" max="2" width="28.28515625" style="359" customWidth="1"/>
    <col min="3" max="3" width="17.5703125" style="83" customWidth="1"/>
    <col min="4" max="4" width="12.140625" style="83" customWidth="1"/>
    <col min="5" max="5" width="10" style="83" customWidth="1"/>
    <col min="6" max="6" width="8.28515625" style="83" customWidth="1"/>
    <col min="7" max="7" width="8.5703125" style="83" customWidth="1"/>
    <col min="8" max="8" width="10.28515625" style="83" customWidth="1"/>
    <col min="9" max="9" width="8.7109375" style="83" customWidth="1"/>
    <col min="10" max="10" width="8.140625" style="83" customWidth="1"/>
    <col min="11" max="11" width="12" style="83" customWidth="1"/>
    <col min="12" max="12" width="9.140625" style="83"/>
    <col min="13" max="13" width="11.5703125" style="83" bestFit="1" customWidth="1"/>
    <col min="14" max="14" width="15.28515625" style="83" customWidth="1"/>
    <col min="15" max="15" width="17.28515625" style="83" customWidth="1"/>
    <col min="16" max="28" width="9.140625" style="83" hidden="1" customWidth="1"/>
    <col min="29" max="16384" width="9.140625" style="83"/>
  </cols>
  <sheetData>
    <row r="1" spans="1:28" ht="15.75" x14ac:dyDescent="0.2">
      <c r="A1" s="369" t="s">
        <v>71</v>
      </c>
      <c r="B1" s="369"/>
      <c r="C1" s="369"/>
      <c r="D1" s="369"/>
      <c r="E1" s="369"/>
      <c r="F1" s="369"/>
      <c r="G1" s="370"/>
      <c r="H1" s="370"/>
      <c r="I1" s="370"/>
      <c r="J1" s="370"/>
      <c r="K1" s="370"/>
      <c r="L1" s="370"/>
      <c r="M1" s="370"/>
      <c r="N1" s="370"/>
      <c r="O1" s="369"/>
      <c r="P1" s="369"/>
      <c r="Q1" s="369"/>
      <c r="R1" s="369"/>
      <c r="S1" s="369"/>
      <c r="T1" s="369"/>
      <c r="U1" s="370"/>
      <c r="V1" s="370"/>
      <c r="W1" s="370"/>
      <c r="X1" s="370"/>
      <c r="Y1" s="370"/>
      <c r="Z1" s="370"/>
      <c r="AA1" s="370"/>
      <c r="AB1" s="370"/>
    </row>
    <row r="2" spans="1:28" s="345" customFormat="1" ht="17.25" customHeight="1" x14ac:dyDescent="0.25">
      <c r="A2" s="371" t="s">
        <v>70</v>
      </c>
      <c r="B2" s="371"/>
      <c r="C2" s="371"/>
      <c r="D2" s="371"/>
      <c r="E2" s="371"/>
      <c r="F2" s="371"/>
      <c r="G2" s="372"/>
      <c r="H2" s="372"/>
      <c r="I2" s="372"/>
      <c r="J2" s="372"/>
      <c r="K2" s="372"/>
      <c r="L2" s="372"/>
      <c r="M2" s="372"/>
      <c r="N2" s="372"/>
      <c r="O2" s="371"/>
      <c r="P2" s="371"/>
      <c r="Q2" s="371"/>
      <c r="R2" s="371"/>
      <c r="S2" s="371"/>
      <c r="T2" s="371"/>
      <c r="U2" s="372"/>
      <c r="V2" s="372"/>
      <c r="W2" s="372"/>
      <c r="X2" s="372"/>
      <c r="Y2" s="372"/>
      <c r="Z2" s="372"/>
      <c r="AA2" s="372"/>
      <c r="AB2" s="372"/>
    </row>
    <row r="3" spans="1:28" s="346" customFormat="1" ht="31.5" x14ac:dyDescent="0.25">
      <c r="A3" s="360" t="s">
        <v>69</v>
      </c>
      <c r="B3" s="360" t="s">
        <v>52</v>
      </c>
      <c r="C3" s="360" t="s">
        <v>61</v>
      </c>
      <c r="D3" s="360" t="s">
        <v>68</v>
      </c>
      <c r="E3" s="365" t="s">
        <v>67</v>
      </c>
      <c r="F3" s="366"/>
      <c r="G3" s="367"/>
      <c r="H3" s="365" t="s">
        <v>66</v>
      </c>
      <c r="I3" s="366"/>
      <c r="J3" s="367"/>
      <c r="K3" s="365" t="s">
        <v>65</v>
      </c>
      <c r="L3" s="366"/>
      <c r="M3" s="367"/>
      <c r="N3" s="342" t="s">
        <v>64</v>
      </c>
      <c r="O3" s="342" t="s">
        <v>63</v>
      </c>
    </row>
    <row r="4" spans="1:28" s="346" customFormat="1" ht="15.75" x14ac:dyDescent="0.25">
      <c r="A4" s="373"/>
      <c r="B4" s="373"/>
      <c r="C4" s="373"/>
      <c r="D4" s="373"/>
      <c r="E4" s="360" t="s">
        <v>61</v>
      </c>
      <c r="F4" s="365" t="s">
        <v>62</v>
      </c>
      <c r="G4" s="367"/>
      <c r="H4" s="360" t="s">
        <v>61</v>
      </c>
      <c r="I4" s="365" t="s">
        <v>62</v>
      </c>
      <c r="J4" s="367"/>
      <c r="K4" s="360" t="s">
        <v>61</v>
      </c>
      <c r="L4" s="365" t="s">
        <v>62</v>
      </c>
      <c r="M4" s="367"/>
      <c r="N4" s="360" t="s">
        <v>61</v>
      </c>
      <c r="O4" s="360" t="s">
        <v>61</v>
      </c>
    </row>
    <row r="5" spans="1:28" s="346" customFormat="1" ht="32.25" thickBot="1" x14ac:dyDescent="0.3">
      <c r="A5" s="368"/>
      <c r="B5" s="368"/>
      <c r="C5" s="368"/>
      <c r="D5" s="368"/>
      <c r="E5" s="368"/>
      <c r="F5" s="343" t="s">
        <v>60</v>
      </c>
      <c r="G5" s="343" t="s">
        <v>59</v>
      </c>
      <c r="H5" s="368"/>
      <c r="I5" s="343" t="s">
        <v>60</v>
      </c>
      <c r="J5" s="343" t="s">
        <v>59</v>
      </c>
      <c r="K5" s="368"/>
      <c r="L5" s="343" t="s">
        <v>60</v>
      </c>
      <c r="M5" s="343" t="s">
        <v>59</v>
      </c>
      <c r="N5" s="361"/>
      <c r="O5" s="361"/>
    </row>
    <row r="6" spans="1:28" s="348" customFormat="1" ht="63.75" thickTop="1" x14ac:dyDescent="0.25">
      <c r="A6" s="347">
        <v>1</v>
      </c>
      <c r="B6" s="347">
        <v>2</v>
      </c>
      <c r="C6" s="347" t="s">
        <v>292</v>
      </c>
      <c r="D6" s="347">
        <v>4</v>
      </c>
      <c r="E6" s="347" t="s">
        <v>58</v>
      </c>
      <c r="F6" s="347">
        <v>6</v>
      </c>
      <c r="G6" s="347">
        <v>7</v>
      </c>
      <c r="H6" s="347" t="s">
        <v>57</v>
      </c>
      <c r="I6" s="347">
        <v>9</v>
      </c>
      <c r="J6" s="347">
        <v>10</v>
      </c>
      <c r="K6" s="347" t="s">
        <v>56</v>
      </c>
      <c r="L6" s="347">
        <v>12</v>
      </c>
      <c r="M6" s="347">
        <v>13</v>
      </c>
      <c r="N6" s="344">
        <v>15</v>
      </c>
      <c r="O6" s="344" t="s">
        <v>55</v>
      </c>
    </row>
    <row r="7" spans="1:28" s="346" customFormat="1" ht="15.75" x14ac:dyDescent="0.2">
      <c r="A7" s="349"/>
      <c r="B7" s="342"/>
      <c r="C7" s="342"/>
      <c r="D7" s="342">
        <v>1</v>
      </c>
      <c r="E7" s="342"/>
      <c r="F7" s="342">
        <v>2</v>
      </c>
      <c r="G7" s="342">
        <v>3</v>
      </c>
      <c r="H7" s="342"/>
      <c r="I7" s="342">
        <v>4</v>
      </c>
      <c r="J7" s="342">
        <v>5</v>
      </c>
      <c r="K7" s="342"/>
      <c r="L7" s="342">
        <v>6</v>
      </c>
      <c r="M7" s="342">
        <v>7</v>
      </c>
      <c r="N7" s="342">
        <v>8</v>
      </c>
      <c r="O7" s="342">
        <v>10</v>
      </c>
      <c r="P7" s="350"/>
      <c r="Q7" s="350"/>
      <c r="R7" s="350"/>
      <c r="S7" s="350"/>
      <c r="T7" s="350"/>
      <c r="U7" s="350"/>
      <c r="V7" s="350"/>
      <c r="W7" s="350"/>
    </row>
    <row r="8" spans="1:28" s="352" customFormat="1" ht="15.75" x14ac:dyDescent="0.2">
      <c r="A8" s="165">
        <v>1</v>
      </c>
      <c r="B8" s="198" t="s">
        <v>50</v>
      </c>
      <c r="C8" s="261">
        <f>SUM(N8,K8,H8,D8,E8)</f>
        <v>219</v>
      </c>
      <c r="D8" s="261">
        <v>2</v>
      </c>
      <c r="E8" s="333">
        <f>F8+G8</f>
        <v>14</v>
      </c>
      <c r="F8" s="351">
        <v>10</v>
      </c>
      <c r="G8" s="351">
        <v>4</v>
      </c>
      <c r="H8" s="333">
        <f>I8+J8</f>
        <v>18</v>
      </c>
      <c r="I8" s="351">
        <v>5</v>
      </c>
      <c r="J8" s="351">
        <v>13</v>
      </c>
      <c r="K8" s="333">
        <f>L8+M8</f>
        <v>22</v>
      </c>
      <c r="L8" s="273">
        <v>4</v>
      </c>
      <c r="M8" s="351">
        <v>18</v>
      </c>
      <c r="N8" s="261">
        <v>163</v>
      </c>
      <c r="O8" s="261">
        <v>2368</v>
      </c>
      <c r="P8" s="350"/>
      <c r="Q8" s="350"/>
      <c r="R8" s="350"/>
      <c r="S8" s="350"/>
      <c r="T8" s="350"/>
      <c r="U8" s="350"/>
      <c r="V8" s="350"/>
      <c r="W8" s="350"/>
      <c r="Y8" s="346"/>
    </row>
    <row r="9" spans="1:28" s="352" customFormat="1" ht="15.75" x14ac:dyDescent="0.2">
      <c r="A9" s="161">
        <v>2</v>
      </c>
      <c r="B9" s="196" t="s">
        <v>49</v>
      </c>
      <c r="C9" s="353">
        <f t="shared" ref="C9:C25" si="0">SUM(N9,K9,H9,D9,E9)</f>
        <v>239</v>
      </c>
      <c r="D9" s="353">
        <v>1</v>
      </c>
      <c r="E9" s="354">
        <f t="shared" ref="E9:E25" si="1">F9+G9</f>
        <v>5</v>
      </c>
      <c r="F9" s="355">
        <v>4</v>
      </c>
      <c r="G9" s="355">
        <v>1</v>
      </c>
      <c r="H9" s="354">
        <f t="shared" ref="H9:H25" si="2">I9+J9</f>
        <v>40</v>
      </c>
      <c r="I9" s="355">
        <v>25</v>
      </c>
      <c r="J9" s="355">
        <v>15</v>
      </c>
      <c r="K9" s="354">
        <f t="shared" ref="K9:K25" si="3">L9+M9</f>
        <v>154</v>
      </c>
      <c r="L9" s="355">
        <v>59</v>
      </c>
      <c r="M9" s="355">
        <v>95</v>
      </c>
      <c r="N9" s="353">
        <v>39</v>
      </c>
      <c r="O9" s="353">
        <v>1416</v>
      </c>
      <c r="P9" s="350"/>
      <c r="Q9" s="350"/>
      <c r="R9" s="350"/>
      <c r="S9" s="350"/>
      <c r="T9" s="350"/>
      <c r="U9" s="350"/>
      <c r="V9" s="350"/>
      <c r="W9" s="350"/>
      <c r="Y9" s="346"/>
    </row>
    <row r="10" spans="1:28" s="352" customFormat="1" ht="15.75" x14ac:dyDescent="0.2">
      <c r="A10" s="165">
        <v>3</v>
      </c>
      <c r="B10" s="198" t="s">
        <v>48</v>
      </c>
      <c r="C10" s="261">
        <f t="shared" si="0"/>
        <v>346</v>
      </c>
      <c r="D10" s="261">
        <v>3</v>
      </c>
      <c r="E10" s="333">
        <f t="shared" si="1"/>
        <v>31</v>
      </c>
      <c r="F10" s="351">
        <v>25</v>
      </c>
      <c r="G10" s="351">
        <v>6</v>
      </c>
      <c r="H10" s="333">
        <f t="shared" si="2"/>
        <v>55</v>
      </c>
      <c r="I10" s="351">
        <v>46</v>
      </c>
      <c r="J10" s="351">
        <v>9</v>
      </c>
      <c r="K10" s="333">
        <f t="shared" si="3"/>
        <v>49</v>
      </c>
      <c r="L10" s="273">
        <v>31</v>
      </c>
      <c r="M10" s="351">
        <v>18</v>
      </c>
      <c r="N10" s="261">
        <v>208</v>
      </c>
      <c r="O10" s="261">
        <v>3518</v>
      </c>
      <c r="P10" s="350"/>
      <c r="Q10" s="350"/>
      <c r="R10" s="350"/>
      <c r="S10" s="350"/>
      <c r="T10" s="350"/>
      <c r="U10" s="350"/>
      <c r="V10" s="350"/>
      <c r="W10" s="350"/>
      <c r="Y10" s="346"/>
    </row>
    <row r="11" spans="1:28" s="352" customFormat="1" ht="15.75" x14ac:dyDescent="0.2">
      <c r="A11" s="161">
        <v>4</v>
      </c>
      <c r="B11" s="196" t="s">
        <v>47</v>
      </c>
      <c r="C11" s="353">
        <f t="shared" si="0"/>
        <v>1843</v>
      </c>
      <c r="D11" s="353">
        <v>13</v>
      </c>
      <c r="E11" s="354">
        <f t="shared" si="1"/>
        <v>72</v>
      </c>
      <c r="F11" s="355">
        <v>47</v>
      </c>
      <c r="G11" s="355">
        <v>25</v>
      </c>
      <c r="H11" s="354">
        <f t="shared" si="2"/>
        <v>1218</v>
      </c>
      <c r="I11" s="355">
        <v>947</v>
      </c>
      <c r="J11" s="355">
        <v>271</v>
      </c>
      <c r="K11" s="354">
        <f t="shared" si="3"/>
        <v>215</v>
      </c>
      <c r="L11" s="355">
        <v>102</v>
      </c>
      <c r="M11" s="355">
        <v>113</v>
      </c>
      <c r="N11" s="353">
        <v>325</v>
      </c>
      <c r="O11" s="353">
        <v>9048</v>
      </c>
      <c r="P11" s="350"/>
      <c r="Q11" s="350"/>
      <c r="R11" s="350"/>
      <c r="S11" s="350"/>
      <c r="T11" s="350"/>
      <c r="U11" s="350"/>
      <c r="V11" s="350"/>
      <c r="W11" s="350"/>
      <c r="Y11" s="346"/>
    </row>
    <row r="12" spans="1:28" s="352" customFormat="1" ht="15.75" x14ac:dyDescent="0.2">
      <c r="A12" s="165">
        <v>5</v>
      </c>
      <c r="B12" s="198" t="s">
        <v>46</v>
      </c>
      <c r="C12" s="261">
        <f t="shared" si="0"/>
        <v>759</v>
      </c>
      <c r="D12" s="261">
        <v>13</v>
      </c>
      <c r="E12" s="333">
        <f t="shared" si="1"/>
        <v>26</v>
      </c>
      <c r="F12" s="351">
        <v>15</v>
      </c>
      <c r="G12" s="351">
        <v>11</v>
      </c>
      <c r="H12" s="333">
        <f t="shared" si="2"/>
        <v>221</v>
      </c>
      <c r="I12" s="351">
        <v>191</v>
      </c>
      <c r="J12" s="351">
        <v>30</v>
      </c>
      <c r="K12" s="333">
        <f t="shared" si="3"/>
        <v>198</v>
      </c>
      <c r="L12" s="273">
        <v>118</v>
      </c>
      <c r="M12" s="351">
        <v>80</v>
      </c>
      <c r="N12" s="261">
        <v>301</v>
      </c>
      <c r="O12" s="261">
        <v>6874</v>
      </c>
      <c r="P12" s="350"/>
      <c r="Q12" s="350"/>
      <c r="R12" s="350"/>
      <c r="S12" s="350"/>
      <c r="T12" s="350"/>
      <c r="U12" s="350"/>
      <c r="V12" s="350"/>
      <c r="W12" s="350"/>
      <c r="Y12" s="346"/>
    </row>
    <row r="13" spans="1:28" s="352" customFormat="1" ht="15.75" x14ac:dyDescent="0.2">
      <c r="A13" s="161">
        <v>6</v>
      </c>
      <c r="B13" s="196" t="s">
        <v>45</v>
      </c>
      <c r="C13" s="353">
        <f t="shared" si="0"/>
        <v>1550</v>
      </c>
      <c r="D13" s="353">
        <v>8</v>
      </c>
      <c r="E13" s="354">
        <f t="shared" si="1"/>
        <v>44</v>
      </c>
      <c r="F13" s="355">
        <v>30</v>
      </c>
      <c r="G13" s="355">
        <v>14</v>
      </c>
      <c r="H13" s="354">
        <f t="shared" si="2"/>
        <v>428</v>
      </c>
      <c r="I13" s="355">
        <v>322</v>
      </c>
      <c r="J13" s="355">
        <v>106</v>
      </c>
      <c r="K13" s="354">
        <f t="shared" si="3"/>
        <v>780</v>
      </c>
      <c r="L13" s="355">
        <v>358</v>
      </c>
      <c r="M13" s="355">
        <v>422</v>
      </c>
      <c r="N13" s="353">
        <v>290</v>
      </c>
      <c r="O13" s="353">
        <v>8562</v>
      </c>
      <c r="P13" s="350"/>
      <c r="Q13" s="350"/>
      <c r="R13" s="350"/>
      <c r="S13" s="350"/>
      <c r="T13" s="350"/>
      <c r="U13" s="350"/>
      <c r="V13" s="350"/>
      <c r="W13" s="350"/>
      <c r="Y13" s="346"/>
    </row>
    <row r="14" spans="1:28" s="352" customFormat="1" ht="15.75" x14ac:dyDescent="0.2">
      <c r="A14" s="165">
        <v>7</v>
      </c>
      <c r="B14" s="198" t="s">
        <v>44</v>
      </c>
      <c r="C14" s="261">
        <f t="shared" si="0"/>
        <v>394</v>
      </c>
      <c r="D14" s="261">
        <v>2</v>
      </c>
      <c r="E14" s="333">
        <f t="shared" si="1"/>
        <v>9</v>
      </c>
      <c r="F14" s="351">
        <v>3</v>
      </c>
      <c r="G14" s="351">
        <v>6</v>
      </c>
      <c r="H14" s="333">
        <f t="shared" si="2"/>
        <v>81</v>
      </c>
      <c r="I14" s="351">
        <v>59</v>
      </c>
      <c r="J14" s="351">
        <v>22</v>
      </c>
      <c r="K14" s="333">
        <f t="shared" si="3"/>
        <v>225</v>
      </c>
      <c r="L14" s="273">
        <v>89</v>
      </c>
      <c r="M14" s="351">
        <v>136</v>
      </c>
      <c r="N14" s="261">
        <v>77</v>
      </c>
      <c r="O14" s="261">
        <v>3298</v>
      </c>
      <c r="P14" s="350"/>
      <c r="Q14" s="350"/>
      <c r="R14" s="350"/>
      <c r="S14" s="350"/>
      <c r="T14" s="350"/>
      <c r="U14" s="350"/>
      <c r="V14" s="350"/>
      <c r="W14" s="350"/>
      <c r="Y14" s="346"/>
    </row>
    <row r="15" spans="1:28" s="352" customFormat="1" ht="15.75" x14ac:dyDescent="0.2">
      <c r="A15" s="161">
        <v>8</v>
      </c>
      <c r="B15" s="196" t="s">
        <v>43</v>
      </c>
      <c r="C15" s="353">
        <f t="shared" si="0"/>
        <v>249</v>
      </c>
      <c r="D15" s="353">
        <v>3</v>
      </c>
      <c r="E15" s="354">
        <f t="shared" si="1"/>
        <v>9</v>
      </c>
      <c r="F15" s="355">
        <v>8</v>
      </c>
      <c r="G15" s="355">
        <v>1</v>
      </c>
      <c r="H15" s="354">
        <f t="shared" si="2"/>
        <v>38</v>
      </c>
      <c r="I15" s="355">
        <v>26</v>
      </c>
      <c r="J15" s="355">
        <v>12</v>
      </c>
      <c r="K15" s="354">
        <f t="shared" si="3"/>
        <v>84</v>
      </c>
      <c r="L15" s="355">
        <v>26</v>
      </c>
      <c r="M15" s="355">
        <v>58</v>
      </c>
      <c r="N15" s="353">
        <v>115</v>
      </c>
      <c r="O15" s="353">
        <v>2897</v>
      </c>
      <c r="P15" s="350"/>
      <c r="Q15" s="350"/>
      <c r="R15" s="350"/>
      <c r="S15" s="350"/>
      <c r="T15" s="350"/>
      <c r="U15" s="350"/>
      <c r="V15" s="350"/>
      <c r="W15" s="350"/>
      <c r="Y15" s="346"/>
    </row>
    <row r="16" spans="1:28" s="352" customFormat="1" ht="15.75" x14ac:dyDescent="0.2">
      <c r="A16" s="165">
        <v>9</v>
      </c>
      <c r="B16" s="198" t="s">
        <v>42</v>
      </c>
      <c r="C16" s="261">
        <f t="shared" si="0"/>
        <v>502</v>
      </c>
      <c r="D16" s="261">
        <v>6</v>
      </c>
      <c r="E16" s="333">
        <f t="shared" si="1"/>
        <v>21</v>
      </c>
      <c r="F16" s="351">
        <v>13</v>
      </c>
      <c r="G16" s="351">
        <v>8</v>
      </c>
      <c r="H16" s="333">
        <f t="shared" si="2"/>
        <v>131</v>
      </c>
      <c r="I16" s="351">
        <v>107</v>
      </c>
      <c r="J16" s="351">
        <v>24</v>
      </c>
      <c r="K16" s="333">
        <f t="shared" si="3"/>
        <v>191</v>
      </c>
      <c r="L16" s="273">
        <v>82</v>
      </c>
      <c r="M16" s="351">
        <v>109</v>
      </c>
      <c r="N16" s="261">
        <v>153</v>
      </c>
      <c r="O16" s="261">
        <v>3440</v>
      </c>
      <c r="P16" s="350"/>
      <c r="Q16" s="350"/>
      <c r="R16" s="350"/>
      <c r="S16" s="350"/>
      <c r="T16" s="350"/>
      <c r="U16" s="350"/>
      <c r="V16" s="350"/>
      <c r="W16" s="350"/>
      <c r="Y16" s="346"/>
    </row>
    <row r="17" spans="1:25" s="352" customFormat="1" ht="15.75" x14ac:dyDescent="0.2">
      <c r="A17" s="161">
        <v>10</v>
      </c>
      <c r="B17" s="196" t="s">
        <v>41</v>
      </c>
      <c r="C17" s="353">
        <f t="shared" si="0"/>
        <v>106</v>
      </c>
      <c r="D17" s="353">
        <v>0</v>
      </c>
      <c r="E17" s="354">
        <f t="shared" si="1"/>
        <v>8</v>
      </c>
      <c r="F17" s="355">
        <v>5</v>
      </c>
      <c r="G17" s="355">
        <v>3</v>
      </c>
      <c r="H17" s="354">
        <f t="shared" si="2"/>
        <v>13</v>
      </c>
      <c r="I17" s="355">
        <v>7</v>
      </c>
      <c r="J17" s="355">
        <v>6</v>
      </c>
      <c r="K17" s="354">
        <f t="shared" si="3"/>
        <v>28</v>
      </c>
      <c r="L17" s="355">
        <v>11</v>
      </c>
      <c r="M17" s="355">
        <v>17</v>
      </c>
      <c r="N17" s="353">
        <v>57</v>
      </c>
      <c r="O17" s="353">
        <v>1079</v>
      </c>
      <c r="P17" s="350"/>
      <c r="Q17" s="350"/>
      <c r="R17" s="350"/>
      <c r="S17" s="350"/>
      <c r="T17" s="350"/>
      <c r="U17" s="350"/>
      <c r="V17" s="350"/>
      <c r="W17" s="350"/>
      <c r="Y17" s="346"/>
    </row>
    <row r="18" spans="1:25" s="352" customFormat="1" ht="15.75" x14ac:dyDescent="0.2">
      <c r="A18" s="165">
        <v>11</v>
      </c>
      <c r="B18" s="198" t="s">
        <v>40</v>
      </c>
      <c r="C18" s="261">
        <f t="shared" si="0"/>
        <v>426</v>
      </c>
      <c r="D18" s="261">
        <v>2</v>
      </c>
      <c r="E18" s="333">
        <f t="shared" si="1"/>
        <v>10</v>
      </c>
      <c r="F18" s="351">
        <v>8</v>
      </c>
      <c r="G18" s="351">
        <v>2</v>
      </c>
      <c r="H18" s="333">
        <f t="shared" si="2"/>
        <v>161</v>
      </c>
      <c r="I18" s="351">
        <v>113</v>
      </c>
      <c r="J18" s="351">
        <v>48</v>
      </c>
      <c r="K18" s="333">
        <f t="shared" si="3"/>
        <v>179</v>
      </c>
      <c r="L18" s="273">
        <v>88</v>
      </c>
      <c r="M18" s="351">
        <v>91</v>
      </c>
      <c r="N18" s="261">
        <v>74</v>
      </c>
      <c r="O18" s="261">
        <v>2091</v>
      </c>
      <c r="P18" s="350"/>
      <c r="Q18" s="350"/>
      <c r="R18" s="350"/>
      <c r="S18" s="350"/>
      <c r="T18" s="350"/>
      <c r="U18" s="350"/>
      <c r="V18" s="350"/>
      <c r="W18" s="350"/>
      <c r="Y18" s="346"/>
    </row>
    <row r="19" spans="1:25" s="352" customFormat="1" ht="15.75" x14ac:dyDescent="0.2">
      <c r="A19" s="161">
        <v>12</v>
      </c>
      <c r="B19" s="196" t="s">
        <v>39</v>
      </c>
      <c r="C19" s="353">
        <f t="shared" si="0"/>
        <v>507</v>
      </c>
      <c r="D19" s="353">
        <v>8</v>
      </c>
      <c r="E19" s="354">
        <f t="shared" si="1"/>
        <v>19</v>
      </c>
      <c r="F19" s="355">
        <v>7</v>
      </c>
      <c r="G19" s="355">
        <v>12</v>
      </c>
      <c r="H19" s="354">
        <f t="shared" si="2"/>
        <v>94</v>
      </c>
      <c r="I19" s="355">
        <v>72</v>
      </c>
      <c r="J19" s="355">
        <v>22</v>
      </c>
      <c r="K19" s="354">
        <f t="shared" si="3"/>
        <v>286</v>
      </c>
      <c r="L19" s="355">
        <v>102</v>
      </c>
      <c r="M19" s="355">
        <v>184</v>
      </c>
      <c r="N19" s="353">
        <v>100</v>
      </c>
      <c r="O19" s="353">
        <v>3297</v>
      </c>
      <c r="P19" s="350"/>
      <c r="Q19" s="350"/>
      <c r="R19" s="350"/>
      <c r="S19" s="350"/>
      <c r="T19" s="350"/>
      <c r="U19" s="350"/>
      <c r="V19" s="350"/>
      <c r="W19" s="350"/>
      <c r="Y19" s="346"/>
    </row>
    <row r="20" spans="1:25" s="352" customFormat="1" ht="15.75" x14ac:dyDescent="0.2">
      <c r="A20" s="165">
        <v>13</v>
      </c>
      <c r="B20" s="198" t="s">
        <v>38</v>
      </c>
      <c r="C20" s="261">
        <f t="shared" si="0"/>
        <v>254</v>
      </c>
      <c r="D20" s="261">
        <v>3</v>
      </c>
      <c r="E20" s="333">
        <f t="shared" si="1"/>
        <v>6</v>
      </c>
      <c r="F20" s="351">
        <v>4</v>
      </c>
      <c r="G20" s="351">
        <v>2</v>
      </c>
      <c r="H20" s="333">
        <f t="shared" si="2"/>
        <v>9</v>
      </c>
      <c r="I20" s="351">
        <v>5</v>
      </c>
      <c r="J20" s="351">
        <v>4</v>
      </c>
      <c r="K20" s="333">
        <f t="shared" si="3"/>
        <v>184</v>
      </c>
      <c r="L20" s="273">
        <v>66</v>
      </c>
      <c r="M20" s="351">
        <v>118</v>
      </c>
      <c r="N20" s="261">
        <v>52</v>
      </c>
      <c r="O20" s="261">
        <v>1169</v>
      </c>
      <c r="P20" s="350"/>
      <c r="Q20" s="350"/>
      <c r="R20" s="350"/>
      <c r="S20" s="350"/>
      <c r="T20" s="350"/>
      <c r="U20" s="350"/>
      <c r="V20" s="350"/>
      <c r="W20" s="350"/>
      <c r="Y20" s="346"/>
    </row>
    <row r="21" spans="1:25" s="352" customFormat="1" ht="15.75" x14ac:dyDescent="0.2">
      <c r="A21" s="161">
        <v>14</v>
      </c>
      <c r="B21" s="196" t="s">
        <v>37</v>
      </c>
      <c r="C21" s="353">
        <f t="shared" si="0"/>
        <v>236</v>
      </c>
      <c r="D21" s="353">
        <v>7</v>
      </c>
      <c r="E21" s="354">
        <f t="shared" si="1"/>
        <v>12</v>
      </c>
      <c r="F21" s="355">
        <v>7</v>
      </c>
      <c r="G21" s="355">
        <v>5</v>
      </c>
      <c r="H21" s="354">
        <f t="shared" si="2"/>
        <v>87</v>
      </c>
      <c r="I21" s="355">
        <v>73</v>
      </c>
      <c r="J21" s="355">
        <v>14</v>
      </c>
      <c r="K21" s="354">
        <f t="shared" si="3"/>
        <v>63</v>
      </c>
      <c r="L21" s="355">
        <v>34</v>
      </c>
      <c r="M21" s="355">
        <v>29</v>
      </c>
      <c r="N21" s="353">
        <v>67</v>
      </c>
      <c r="O21" s="353">
        <v>2291</v>
      </c>
      <c r="P21" s="350"/>
      <c r="Q21" s="350"/>
      <c r="R21" s="350"/>
      <c r="S21" s="350"/>
      <c r="T21" s="350"/>
      <c r="U21" s="350"/>
      <c r="V21" s="350"/>
      <c r="W21" s="350"/>
      <c r="Y21" s="346"/>
    </row>
    <row r="22" spans="1:25" s="352" customFormat="1" ht="15.75" x14ac:dyDescent="0.2">
      <c r="A22" s="165">
        <v>15</v>
      </c>
      <c r="B22" s="198" t="s">
        <v>36</v>
      </c>
      <c r="C22" s="261">
        <f t="shared" si="0"/>
        <v>211</v>
      </c>
      <c r="D22" s="261">
        <v>2</v>
      </c>
      <c r="E22" s="333">
        <f t="shared" si="1"/>
        <v>12</v>
      </c>
      <c r="F22" s="351">
        <v>10</v>
      </c>
      <c r="G22" s="351">
        <v>2</v>
      </c>
      <c r="H22" s="333">
        <f t="shared" si="2"/>
        <v>30</v>
      </c>
      <c r="I22" s="351">
        <v>15</v>
      </c>
      <c r="J22" s="351">
        <v>15</v>
      </c>
      <c r="K22" s="333">
        <f t="shared" si="3"/>
        <v>97</v>
      </c>
      <c r="L22" s="273">
        <v>43</v>
      </c>
      <c r="M22" s="351">
        <v>54</v>
      </c>
      <c r="N22" s="261">
        <v>70</v>
      </c>
      <c r="O22" s="261">
        <v>1902</v>
      </c>
      <c r="P22" s="350"/>
      <c r="Q22" s="350"/>
      <c r="R22" s="350"/>
      <c r="S22" s="350"/>
      <c r="T22" s="350"/>
      <c r="U22" s="350"/>
      <c r="V22" s="350"/>
      <c r="W22" s="350"/>
      <c r="Y22" s="346"/>
    </row>
    <row r="23" spans="1:25" s="352" customFormat="1" ht="15.75" x14ac:dyDescent="0.2">
      <c r="A23" s="161">
        <v>16</v>
      </c>
      <c r="B23" s="196" t="s">
        <v>35</v>
      </c>
      <c r="C23" s="353">
        <f t="shared" si="0"/>
        <v>365</v>
      </c>
      <c r="D23" s="353">
        <v>2</v>
      </c>
      <c r="E23" s="354">
        <f t="shared" si="1"/>
        <v>8</v>
      </c>
      <c r="F23" s="355">
        <v>5</v>
      </c>
      <c r="G23" s="355">
        <v>3</v>
      </c>
      <c r="H23" s="354">
        <f t="shared" si="2"/>
        <v>151</v>
      </c>
      <c r="I23" s="355">
        <v>106</v>
      </c>
      <c r="J23" s="355">
        <v>45</v>
      </c>
      <c r="K23" s="354">
        <f t="shared" si="3"/>
        <v>110</v>
      </c>
      <c r="L23" s="355">
        <v>17</v>
      </c>
      <c r="M23" s="355">
        <v>93</v>
      </c>
      <c r="N23" s="353">
        <v>94</v>
      </c>
      <c r="O23" s="353">
        <v>2592</v>
      </c>
      <c r="P23" s="350"/>
      <c r="Q23" s="350"/>
      <c r="R23" s="350"/>
      <c r="S23" s="350"/>
      <c r="T23" s="350"/>
      <c r="U23" s="350"/>
      <c r="V23" s="350"/>
      <c r="W23" s="350"/>
      <c r="Y23" s="346"/>
    </row>
    <row r="24" spans="1:25" s="352" customFormat="1" ht="15.75" x14ac:dyDescent="0.2">
      <c r="A24" s="165">
        <v>17</v>
      </c>
      <c r="B24" s="198" t="s">
        <v>34</v>
      </c>
      <c r="C24" s="261">
        <f t="shared" si="0"/>
        <v>241</v>
      </c>
      <c r="D24" s="261">
        <v>2</v>
      </c>
      <c r="E24" s="333">
        <f t="shared" si="1"/>
        <v>21</v>
      </c>
      <c r="F24" s="351">
        <v>13</v>
      </c>
      <c r="G24" s="351">
        <v>8</v>
      </c>
      <c r="H24" s="333">
        <f t="shared" si="2"/>
        <v>26</v>
      </c>
      <c r="I24" s="351">
        <v>14</v>
      </c>
      <c r="J24" s="351">
        <v>12</v>
      </c>
      <c r="K24" s="333">
        <f t="shared" si="3"/>
        <v>37</v>
      </c>
      <c r="L24" s="273">
        <v>9</v>
      </c>
      <c r="M24" s="351">
        <v>28</v>
      </c>
      <c r="N24" s="261">
        <v>155</v>
      </c>
      <c r="O24" s="261">
        <v>3250</v>
      </c>
      <c r="P24" s="350"/>
      <c r="Q24" s="350"/>
      <c r="R24" s="350"/>
      <c r="S24" s="350"/>
      <c r="T24" s="350"/>
      <c r="U24" s="350"/>
      <c r="V24" s="350"/>
      <c r="W24" s="350"/>
      <c r="Y24" s="346"/>
    </row>
    <row r="25" spans="1:25" s="352" customFormat="1" ht="15.75" x14ac:dyDescent="0.2">
      <c r="A25" s="161">
        <v>18</v>
      </c>
      <c r="B25" s="196" t="s">
        <v>33</v>
      </c>
      <c r="C25" s="353">
        <f t="shared" si="0"/>
        <v>900</v>
      </c>
      <c r="D25" s="353">
        <v>2</v>
      </c>
      <c r="E25" s="354">
        <f t="shared" si="1"/>
        <v>24</v>
      </c>
      <c r="F25" s="355">
        <v>17</v>
      </c>
      <c r="G25" s="355">
        <v>7</v>
      </c>
      <c r="H25" s="354">
        <f t="shared" si="2"/>
        <v>139</v>
      </c>
      <c r="I25" s="355">
        <v>103</v>
      </c>
      <c r="J25" s="355">
        <v>36</v>
      </c>
      <c r="K25" s="354">
        <f t="shared" si="3"/>
        <v>602</v>
      </c>
      <c r="L25" s="355">
        <v>228</v>
      </c>
      <c r="M25" s="355">
        <v>374</v>
      </c>
      <c r="N25" s="353">
        <v>133</v>
      </c>
      <c r="O25" s="353">
        <v>3869</v>
      </c>
      <c r="P25" s="350"/>
      <c r="Q25" s="350"/>
      <c r="R25" s="350"/>
      <c r="S25" s="350"/>
    </row>
    <row r="26" spans="1:25" s="356" customFormat="1" ht="15.75" x14ac:dyDescent="0.25">
      <c r="A26" s="362" t="s">
        <v>32</v>
      </c>
      <c r="B26" s="363"/>
      <c r="C26" s="261">
        <f>SUM(C8:C25)</f>
        <v>9347</v>
      </c>
      <c r="D26" s="261">
        <f>SUM(D8:D25)</f>
        <v>79</v>
      </c>
      <c r="E26" s="261">
        <f t="shared" ref="E26:M26" si="4">SUM(E8:E25)</f>
        <v>351</v>
      </c>
      <c r="F26" s="261">
        <f>SUM(F8:F25)</f>
        <v>231</v>
      </c>
      <c r="G26" s="261">
        <f>SUM(G8:G25)</f>
        <v>120</v>
      </c>
      <c r="H26" s="261">
        <f>SUM(H8:H25)</f>
        <v>2940</v>
      </c>
      <c r="I26" s="261">
        <f t="shared" si="4"/>
        <v>2236</v>
      </c>
      <c r="J26" s="261">
        <f t="shared" si="4"/>
        <v>704</v>
      </c>
      <c r="K26" s="261">
        <f t="shared" si="4"/>
        <v>3504</v>
      </c>
      <c r="L26" s="261">
        <f t="shared" si="4"/>
        <v>1467</v>
      </c>
      <c r="M26" s="261">
        <f t="shared" si="4"/>
        <v>2037</v>
      </c>
      <c r="N26" s="261">
        <f>SUM(N8:N25)</f>
        <v>2473</v>
      </c>
      <c r="O26" s="261">
        <f>SUM(O8:O25)</f>
        <v>62961</v>
      </c>
    </row>
    <row r="27" spans="1:25" s="146" customFormat="1" ht="15.75" x14ac:dyDescent="0.25">
      <c r="B27" s="357"/>
      <c r="L27" s="256"/>
      <c r="M27" s="256"/>
      <c r="N27" s="256"/>
      <c r="O27" s="256"/>
    </row>
    <row r="28" spans="1:25" s="146" customFormat="1" ht="15.75" x14ac:dyDescent="0.25">
      <c r="A28" s="364" t="s">
        <v>54</v>
      </c>
      <c r="B28" s="364"/>
      <c r="C28" s="364"/>
      <c r="D28" s="364"/>
      <c r="E28" s="364"/>
      <c r="F28" s="364"/>
      <c r="G28" s="364"/>
    </row>
    <row r="30" spans="1:25" ht="15.75" x14ac:dyDescent="0.25">
      <c r="A30" s="149"/>
      <c r="B30" s="358"/>
    </row>
  </sheetData>
  <mergeCells count="21">
    <mergeCell ref="A1:N1"/>
    <mergeCell ref="O1:AB1"/>
    <mergeCell ref="A2:N2"/>
    <mergeCell ref="O2:AB2"/>
    <mergeCell ref="A3:A5"/>
    <mergeCell ref="B3:B5"/>
    <mergeCell ref="C3:C5"/>
    <mergeCell ref="D3:D5"/>
    <mergeCell ref="E3:G3"/>
    <mergeCell ref="H3:J3"/>
    <mergeCell ref="N4:N5"/>
    <mergeCell ref="O4:O5"/>
    <mergeCell ref="A26:B26"/>
    <mergeCell ref="A28:G28"/>
    <mergeCell ref="K3:M3"/>
    <mergeCell ref="E4:E5"/>
    <mergeCell ref="F4:G4"/>
    <mergeCell ref="H4:H5"/>
    <mergeCell ref="I4:J4"/>
    <mergeCell ref="K4:K5"/>
    <mergeCell ref="L4:M4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J29"/>
  <sheetViews>
    <sheetView zoomScale="80" zoomScaleNormal="80" workbookViewId="0">
      <selection activeCell="AI2" sqref="AI2"/>
    </sheetView>
  </sheetViews>
  <sheetFormatPr defaultColWidth="9.140625" defaultRowHeight="12.75" x14ac:dyDescent="0.2"/>
  <cols>
    <col min="1" max="1" width="6" style="145" customWidth="1"/>
    <col min="2" max="2" width="23" style="145" customWidth="1"/>
    <col min="3" max="3" width="8.140625" style="145" hidden="1" customWidth="1"/>
    <col min="4" max="4" width="6.85546875" style="145" hidden="1" customWidth="1"/>
    <col min="5" max="5" width="6.140625" style="145" hidden="1" customWidth="1"/>
    <col min="6" max="6" width="5.5703125" style="145" hidden="1" customWidth="1"/>
    <col min="7" max="7" width="6.140625" style="145" hidden="1" customWidth="1"/>
    <col min="8" max="8" width="5.5703125" style="145" hidden="1" customWidth="1"/>
    <col min="9" max="9" width="6.140625" style="145" hidden="1" customWidth="1"/>
    <col min="10" max="10" width="5.5703125" style="145" hidden="1" customWidth="1"/>
    <col min="11" max="11" width="6.85546875" style="145" hidden="1" customWidth="1"/>
    <col min="12" max="12" width="5.5703125" style="145" hidden="1" customWidth="1"/>
    <col min="13" max="13" width="6.85546875" style="145" hidden="1" customWidth="1"/>
    <col min="14" max="14" width="5.5703125" style="145" hidden="1" customWidth="1"/>
    <col min="15" max="15" width="6.5703125" style="145" hidden="1" customWidth="1"/>
    <col min="16" max="16" width="6.85546875" style="145" hidden="1" customWidth="1"/>
    <col min="17" max="17" width="6" style="145" hidden="1" customWidth="1"/>
    <col min="18" max="18" width="5.5703125" style="145" hidden="1" customWidth="1"/>
    <col min="19" max="19" width="6" style="145" hidden="1" customWidth="1"/>
    <col min="20" max="20" width="5.5703125" style="145" hidden="1" customWidth="1"/>
    <col min="21" max="21" width="6" style="145" hidden="1" customWidth="1"/>
    <col min="22" max="22" width="5.5703125" style="145" hidden="1" customWidth="1"/>
    <col min="23" max="23" width="8.140625" style="145" hidden="1" customWidth="1"/>
    <col min="24" max="24" width="7.7109375" style="145" hidden="1" customWidth="1"/>
    <col min="25" max="25" width="8" style="145" hidden="1" customWidth="1"/>
    <col min="26" max="26" width="6.85546875" style="145" hidden="1" customWidth="1"/>
    <col min="27" max="27" width="10" style="145" hidden="1" customWidth="1"/>
    <col min="28" max="28" width="8.85546875" style="145" hidden="1" customWidth="1"/>
    <col min="29" max="29" width="20.7109375" style="145" customWidth="1"/>
    <col min="30" max="31" width="20" style="145" customWidth="1"/>
    <col min="32" max="32" width="20.140625" style="145" customWidth="1"/>
    <col min="33" max="16384" width="9.140625" style="145"/>
  </cols>
  <sheetData>
    <row r="1" spans="1:36" s="172" customFormat="1" ht="18.75" customHeight="1" x14ac:dyDescent="0.25">
      <c r="A1" s="439" t="s">
        <v>167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</row>
    <row r="2" spans="1:36" s="172" customFormat="1" ht="87.75" customHeight="1" x14ac:dyDescent="0.25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</row>
    <row r="3" spans="1:36" ht="30" customHeight="1" x14ac:dyDescent="0.3">
      <c r="A3" s="442" t="s">
        <v>166</v>
      </c>
      <c r="B3" s="444" t="s">
        <v>52</v>
      </c>
      <c r="C3" s="447" t="s">
        <v>165</v>
      </c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2" t="s">
        <v>164</v>
      </c>
      <c r="AD3" s="442"/>
      <c r="AE3" s="442" t="s">
        <v>163</v>
      </c>
      <c r="AF3" s="442"/>
    </row>
    <row r="4" spans="1:36" s="171" customFormat="1" x14ac:dyDescent="0.25">
      <c r="A4" s="442"/>
      <c r="B4" s="445"/>
      <c r="C4" s="435" t="s">
        <v>162</v>
      </c>
      <c r="D4" s="435"/>
      <c r="E4" s="435"/>
      <c r="F4" s="435"/>
      <c r="G4" s="435" t="s">
        <v>161</v>
      </c>
      <c r="H4" s="435"/>
      <c r="I4" s="435"/>
      <c r="J4" s="435"/>
      <c r="K4" s="435" t="s">
        <v>160</v>
      </c>
      <c r="L4" s="435"/>
      <c r="M4" s="435"/>
      <c r="N4" s="435"/>
      <c r="O4" s="435" t="s">
        <v>159</v>
      </c>
      <c r="P4" s="435"/>
      <c r="Q4" s="435"/>
      <c r="R4" s="435"/>
      <c r="S4" s="435" t="s">
        <v>158</v>
      </c>
      <c r="T4" s="435"/>
      <c r="U4" s="435"/>
      <c r="V4" s="435"/>
      <c r="W4" s="435" t="s">
        <v>157</v>
      </c>
      <c r="X4" s="435"/>
      <c r="Y4" s="435"/>
      <c r="Z4" s="435"/>
      <c r="AA4" s="436" t="s">
        <v>32</v>
      </c>
      <c r="AB4" s="436"/>
      <c r="AC4" s="442"/>
      <c r="AD4" s="442"/>
      <c r="AE4" s="442"/>
      <c r="AF4" s="442"/>
    </row>
    <row r="5" spans="1:36" s="170" customFormat="1" ht="11.25" x14ac:dyDescent="0.25">
      <c r="A5" s="442"/>
      <c r="B5" s="445"/>
      <c r="C5" s="449" t="s">
        <v>156</v>
      </c>
      <c r="D5" s="449"/>
      <c r="E5" s="449" t="s">
        <v>155</v>
      </c>
      <c r="F5" s="449"/>
      <c r="G5" s="449" t="s">
        <v>156</v>
      </c>
      <c r="H5" s="449"/>
      <c r="I5" s="449" t="s">
        <v>155</v>
      </c>
      <c r="J5" s="449"/>
      <c r="K5" s="449" t="s">
        <v>156</v>
      </c>
      <c r="L5" s="449"/>
      <c r="M5" s="449" t="s">
        <v>155</v>
      </c>
      <c r="N5" s="449"/>
      <c r="O5" s="449" t="s">
        <v>156</v>
      </c>
      <c r="P5" s="449"/>
      <c r="Q5" s="449" t="s">
        <v>155</v>
      </c>
      <c r="R5" s="449"/>
      <c r="S5" s="449" t="s">
        <v>156</v>
      </c>
      <c r="T5" s="449"/>
      <c r="U5" s="449" t="s">
        <v>155</v>
      </c>
      <c r="V5" s="449"/>
      <c r="W5" s="449" t="s">
        <v>156</v>
      </c>
      <c r="X5" s="449"/>
      <c r="Y5" s="449" t="s">
        <v>155</v>
      </c>
      <c r="Z5" s="449"/>
      <c r="AA5" s="436"/>
      <c r="AB5" s="436"/>
      <c r="AC5" s="413" t="s">
        <v>154</v>
      </c>
      <c r="AD5" s="413" t="s">
        <v>152</v>
      </c>
      <c r="AE5" s="413" t="s">
        <v>153</v>
      </c>
      <c r="AF5" s="413" t="s">
        <v>152</v>
      </c>
    </row>
    <row r="6" spans="1:36" s="168" customFormat="1" ht="48.75" customHeight="1" thickBot="1" x14ac:dyDescent="0.25">
      <c r="A6" s="443"/>
      <c r="B6" s="446"/>
      <c r="C6" s="169" t="s">
        <v>151</v>
      </c>
      <c r="D6" s="169" t="s">
        <v>149</v>
      </c>
      <c r="E6" s="169" t="s">
        <v>151</v>
      </c>
      <c r="F6" s="169" t="s">
        <v>149</v>
      </c>
      <c r="G6" s="169" t="s">
        <v>151</v>
      </c>
      <c r="H6" s="169" t="s">
        <v>149</v>
      </c>
      <c r="I6" s="169" t="s">
        <v>151</v>
      </c>
      <c r="J6" s="169" t="s">
        <v>149</v>
      </c>
      <c r="K6" s="169" t="s">
        <v>151</v>
      </c>
      <c r="L6" s="169" t="s">
        <v>149</v>
      </c>
      <c r="M6" s="169" t="s">
        <v>151</v>
      </c>
      <c r="N6" s="169" t="s">
        <v>149</v>
      </c>
      <c r="O6" s="169" t="s">
        <v>151</v>
      </c>
      <c r="P6" s="169" t="s">
        <v>149</v>
      </c>
      <c r="Q6" s="169" t="s">
        <v>151</v>
      </c>
      <c r="R6" s="169" t="s">
        <v>149</v>
      </c>
      <c r="S6" s="169" t="s">
        <v>151</v>
      </c>
      <c r="T6" s="169" t="s">
        <v>149</v>
      </c>
      <c r="U6" s="169" t="s">
        <v>151</v>
      </c>
      <c r="V6" s="169" t="s">
        <v>149</v>
      </c>
      <c r="W6" s="169" t="s">
        <v>151</v>
      </c>
      <c r="X6" s="169" t="s">
        <v>149</v>
      </c>
      <c r="Y6" s="169" t="s">
        <v>151</v>
      </c>
      <c r="Z6" s="169" t="s">
        <v>149</v>
      </c>
      <c r="AA6" s="169" t="s">
        <v>150</v>
      </c>
      <c r="AB6" s="169" t="s">
        <v>149</v>
      </c>
      <c r="AC6" s="450"/>
      <c r="AD6" s="450"/>
      <c r="AE6" s="450"/>
      <c r="AF6" s="450"/>
    </row>
    <row r="7" spans="1:36" ht="19.5" thickTop="1" x14ac:dyDescent="0.2">
      <c r="A7" s="167">
        <v>1</v>
      </c>
      <c r="B7" s="141" t="s">
        <v>120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6">
        <v>413</v>
      </c>
      <c r="AD7" s="166">
        <v>293</v>
      </c>
      <c r="AE7" s="166">
        <v>444</v>
      </c>
      <c r="AF7" s="166">
        <v>317</v>
      </c>
      <c r="AG7" s="157"/>
      <c r="AH7" s="157"/>
      <c r="AI7" s="157"/>
      <c r="AJ7" s="157"/>
    </row>
    <row r="8" spans="1:36" ht="18.75" x14ac:dyDescent="0.2">
      <c r="A8" s="161">
        <v>2</v>
      </c>
      <c r="B8" s="135" t="s">
        <v>119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59"/>
      <c r="AB8" s="159"/>
      <c r="AC8" s="158">
        <v>559</v>
      </c>
      <c r="AD8" s="158">
        <v>478</v>
      </c>
      <c r="AE8" s="158">
        <v>700</v>
      </c>
      <c r="AF8" s="158">
        <v>600</v>
      </c>
      <c r="AG8" s="157"/>
      <c r="AH8" s="157"/>
      <c r="AI8" s="157"/>
      <c r="AJ8" s="157"/>
    </row>
    <row r="9" spans="1:36" ht="18.75" x14ac:dyDescent="0.2">
      <c r="A9" s="165">
        <v>3</v>
      </c>
      <c r="B9" s="138" t="s">
        <v>148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3"/>
      <c r="AB9" s="163"/>
      <c r="AC9" s="162">
        <v>489</v>
      </c>
      <c r="AD9" s="162">
        <v>372</v>
      </c>
      <c r="AE9" s="162">
        <v>533</v>
      </c>
      <c r="AF9" s="162">
        <v>406</v>
      </c>
      <c r="AG9" s="157"/>
      <c r="AH9" s="157"/>
      <c r="AI9" s="157"/>
      <c r="AJ9" s="157"/>
    </row>
    <row r="10" spans="1:36" ht="18.75" x14ac:dyDescent="0.2">
      <c r="A10" s="161">
        <v>4</v>
      </c>
      <c r="B10" s="135" t="s">
        <v>117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59"/>
      <c r="AB10" s="159"/>
      <c r="AC10" s="158">
        <v>1561</v>
      </c>
      <c r="AD10" s="158">
        <v>1235</v>
      </c>
      <c r="AE10" s="158">
        <v>1953</v>
      </c>
      <c r="AF10" s="158">
        <v>1578</v>
      </c>
      <c r="AG10" s="157"/>
      <c r="AH10" s="157"/>
      <c r="AI10" s="157"/>
      <c r="AJ10" s="157"/>
    </row>
    <row r="11" spans="1:36" ht="18.75" x14ac:dyDescent="0.2">
      <c r="A11" s="165">
        <v>5</v>
      </c>
      <c r="B11" s="138" t="s">
        <v>116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3"/>
      <c r="AB11" s="163"/>
      <c r="AC11" s="162">
        <v>1137</v>
      </c>
      <c r="AD11" s="162">
        <v>881</v>
      </c>
      <c r="AE11" s="162">
        <v>1365</v>
      </c>
      <c r="AF11" s="162">
        <v>1070</v>
      </c>
      <c r="AG11" s="157"/>
      <c r="AH11" s="157"/>
      <c r="AI11" s="157"/>
      <c r="AJ11" s="157"/>
    </row>
    <row r="12" spans="1:36" ht="18.75" x14ac:dyDescent="0.2">
      <c r="A12" s="161">
        <v>6</v>
      </c>
      <c r="B12" s="135" t="s">
        <v>45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59"/>
      <c r="AB12" s="159"/>
      <c r="AC12" s="158">
        <v>1622</v>
      </c>
      <c r="AD12" s="158">
        <v>1226</v>
      </c>
      <c r="AE12" s="158">
        <v>1726</v>
      </c>
      <c r="AF12" s="158">
        <v>1302</v>
      </c>
      <c r="AG12" s="157"/>
      <c r="AH12" s="157"/>
      <c r="AI12" s="157"/>
      <c r="AJ12" s="157"/>
    </row>
    <row r="13" spans="1:36" ht="18.75" x14ac:dyDescent="0.2">
      <c r="A13" s="165">
        <v>7</v>
      </c>
      <c r="B13" s="138" t="s">
        <v>44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3"/>
      <c r="AB13" s="163"/>
      <c r="AC13" s="162">
        <v>240</v>
      </c>
      <c r="AD13" s="162">
        <v>175</v>
      </c>
      <c r="AE13" s="162">
        <v>287</v>
      </c>
      <c r="AF13" s="162">
        <v>199</v>
      </c>
      <c r="AG13" s="157"/>
      <c r="AH13" s="157"/>
      <c r="AI13" s="157"/>
      <c r="AJ13" s="157"/>
    </row>
    <row r="14" spans="1:36" ht="18.75" x14ac:dyDescent="0.2">
      <c r="A14" s="161">
        <v>8</v>
      </c>
      <c r="B14" s="135" t="s">
        <v>43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59"/>
      <c r="AB14" s="159"/>
      <c r="AC14" s="158">
        <v>344</v>
      </c>
      <c r="AD14" s="158">
        <v>213</v>
      </c>
      <c r="AE14" s="158">
        <v>374</v>
      </c>
      <c r="AF14" s="158">
        <v>230</v>
      </c>
      <c r="AG14" s="157"/>
      <c r="AH14" s="157"/>
      <c r="AI14" s="157"/>
      <c r="AJ14" s="157"/>
    </row>
    <row r="15" spans="1:36" ht="18.75" x14ac:dyDescent="0.2">
      <c r="A15" s="165">
        <v>9</v>
      </c>
      <c r="B15" s="138" t="s">
        <v>42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3"/>
      <c r="AB15" s="163"/>
      <c r="AC15" s="162">
        <v>591</v>
      </c>
      <c r="AD15" s="162">
        <v>437</v>
      </c>
      <c r="AE15" s="162">
        <v>670</v>
      </c>
      <c r="AF15" s="162">
        <v>503</v>
      </c>
      <c r="AG15" s="157"/>
      <c r="AH15" s="157"/>
      <c r="AI15" s="157"/>
      <c r="AJ15" s="157"/>
    </row>
    <row r="16" spans="1:36" ht="18.75" x14ac:dyDescent="0.2">
      <c r="A16" s="161">
        <v>10</v>
      </c>
      <c r="B16" s="135" t="s">
        <v>41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59"/>
      <c r="AB16" s="159"/>
      <c r="AC16" s="158">
        <v>261</v>
      </c>
      <c r="AD16" s="158">
        <v>159</v>
      </c>
      <c r="AE16" s="158">
        <v>344</v>
      </c>
      <c r="AF16" s="158">
        <v>204</v>
      </c>
      <c r="AG16" s="157"/>
      <c r="AH16" s="157"/>
      <c r="AI16" s="157"/>
      <c r="AJ16" s="157"/>
    </row>
    <row r="17" spans="1:36" ht="18.75" x14ac:dyDescent="0.2">
      <c r="A17" s="165">
        <v>11</v>
      </c>
      <c r="B17" s="138" t="s">
        <v>40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3"/>
      <c r="AB17" s="163"/>
      <c r="AC17" s="162">
        <v>873</v>
      </c>
      <c r="AD17" s="162">
        <v>733</v>
      </c>
      <c r="AE17" s="162">
        <v>1003</v>
      </c>
      <c r="AF17" s="162">
        <v>848</v>
      </c>
      <c r="AG17" s="157"/>
      <c r="AH17" s="157"/>
      <c r="AI17" s="157"/>
      <c r="AJ17" s="157"/>
    </row>
    <row r="18" spans="1:36" ht="18.75" x14ac:dyDescent="0.2">
      <c r="A18" s="161">
        <v>12</v>
      </c>
      <c r="B18" s="135" t="s">
        <v>39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59"/>
      <c r="AB18" s="159"/>
      <c r="AC18" s="158">
        <v>509</v>
      </c>
      <c r="AD18" s="158">
        <v>385</v>
      </c>
      <c r="AE18" s="158">
        <v>584</v>
      </c>
      <c r="AF18" s="158">
        <v>430</v>
      </c>
      <c r="AG18" s="157"/>
      <c r="AH18" s="157"/>
      <c r="AI18" s="157"/>
      <c r="AJ18" s="157"/>
    </row>
    <row r="19" spans="1:36" ht="18.75" x14ac:dyDescent="0.2">
      <c r="A19" s="165">
        <v>13</v>
      </c>
      <c r="B19" s="138" t="s">
        <v>38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3"/>
      <c r="AB19" s="163"/>
      <c r="AC19" s="162">
        <v>376</v>
      </c>
      <c r="AD19" s="162">
        <v>247</v>
      </c>
      <c r="AE19" s="162">
        <v>444</v>
      </c>
      <c r="AF19" s="162">
        <v>278</v>
      </c>
      <c r="AG19" s="157"/>
      <c r="AH19" s="157"/>
      <c r="AI19" s="157"/>
      <c r="AJ19" s="157"/>
    </row>
    <row r="20" spans="1:36" ht="18.75" x14ac:dyDescent="0.2">
      <c r="A20" s="161">
        <v>14</v>
      </c>
      <c r="B20" s="135" t="s">
        <v>37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59"/>
      <c r="AB20" s="159"/>
      <c r="AC20" s="158">
        <v>852</v>
      </c>
      <c r="AD20" s="158">
        <v>671</v>
      </c>
      <c r="AE20" s="158">
        <v>925</v>
      </c>
      <c r="AF20" s="158">
        <v>725</v>
      </c>
      <c r="AG20" s="157"/>
      <c r="AH20" s="157"/>
      <c r="AI20" s="157"/>
      <c r="AJ20" s="157"/>
    </row>
    <row r="21" spans="1:36" ht="18.75" x14ac:dyDescent="0.2">
      <c r="A21" s="165">
        <v>15</v>
      </c>
      <c r="B21" s="138" t="s">
        <v>36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3"/>
      <c r="AB21" s="163"/>
      <c r="AC21" s="162">
        <v>117</v>
      </c>
      <c r="AD21" s="162">
        <v>86</v>
      </c>
      <c r="AE21" s="162">
        <v>154</v>
      </c>
      <c r="AF21" s="162">
        <v>107</v>
      </c>
      <c r="AG21" s="157"/>
      <c r="AH21" s="157"/>
      <c r="AI21" s="157"/>
      <c r="AJ21" s="157"/>
    </row>
    <row r="22" spans="1:36" ht="18.75" x14ac:dyDescent="0.2">
      <c r="A22" s="161">
        <v>16</v>
      </c>
      <c r="B22" s="135" t="s">
        <v>35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59"/>
      <c r="AB22" s="159"/>
      <c r="AC22" s="158">
        <v>0</v>
      </c>
      <c r="AD22" s="158">
        <v>0</v>
      </c>
      <c r="AE22" s="158">
        <v>0</v>
      </c>
      <c r="AF22" s="158">
        <v>0</v>
      </c>
      <c r="AH22" s="157"/>
      <c r="AI22" s="157"/>
      <c r="AJ22" s="157"/>
    </row>
    <row r="23" spans="1:36" ht="18.75" x14ac:dyDescent="0.2">
      <c r="A23" s="165">
        <v>17</v>
      </c>
      <c r="B23" s="138" t="s">
        <v>34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3"/>
      <c r="AB23" s="163"/>
      <c r="AC23" s="162">
        <v>282</v>
      </c>
      <c r="AD23" s="162">
        <v>174</v>
      </c>
      <c r="AE23" s="162">
        <v>352</v>
      </c>
      <c r="AF23" s="162">
        <v>209</v>
      </c>
      <c r="AG23" s="157"/>
      <c r="AH23" s="157"/>
      <c r="AI23" s="157"/>
      <c r="AJ23" s="157"/>
    </row>
    <row r="24" spans="1:36" ht="18.75" x14ac:dyDescent="0.2">
      <c r="A24" s="161">
        <v>18</v>
      </c>
      <c r="B24" s="135" t="s">
        <v>33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59"/>
      <c r="AB24" s="159"/>
      <c r="AC24" s="158">
        <v>535</v>
      </c>
      <c r="AD24" s="158">
        <v>458</v>
      </c>
      <c r="AE24" s="158">
        <v>634</v>
      </c>
      <c r="AF24" s="158">
        <v>546</v>
      </c>
      <c r="AG24" s="157"/>
      <c r="AI24" s="157"/>
      <c r="AJ24" s="157"/>
    </row>
    <row r="25" spans="1:36" s="147" customFormat="1" ht="18.75" x14ac:dyDescent="0.2">
      <c r="A25" s="437" t="s">
        <v>32</v>
      </c>
      <c r="B25" s="438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5">
        <f>SUM(AC7:AC24)</f>
        <v>10761</v>
      </c>
      <c r="AD25" s="155">
        <f>SUM(AD7:AD24)</f>
        <v>8223</v>
      </c>
      <c r="AE25" s="156">
        <f>SUM(AE7:AE24)</f>
        <v>12492</v>
      </c>
      <c r="AF25" s="155">
        <f>SUM(AF7:AF24)</f>
        <v>9552</v>
      </c>
      <c r="AI25" s="145"/>
    </row>
    <row r="26" spans="1:36" s="150" customFormat="1" ht="15.75" x14ac:dyDescent="0.25">
      <c r="A26" s="154"/>
      <c r="B26" s="153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1"/>
      <c r="AD26" s="151"/>
      <c r="AE26" s="151"/>
      <c r="AF26" s="151"/>
    </row>
    <row r="27" spans="1:36" s="147" customFormat="1" ht="15.75" x14ac:dyDescent="0.25">
      <c r="A27" s="441"/>
      <c r="B27" s="441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8"/>
      <c r="AD27" s="148"/>
      <c r="AE27" s="148"/>
      <c r="AF27" s="148"/>
    </row>
    <row r="28" spans="1:36" s="147" customFormat="1" ht="15.75" x14ac:dyDescent="0.25">
      <c r="A28" s="441"/>
      <c r="B28" s="441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8"/>
      <c r="AD28" s="148"/>
      <c r="AE28" s="148"/>
      <c r="AF28" s="148"/>
    </row>
    <row r="29" spans="1:36" ht="15.75" x14ac:dyDescent="0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</row>
  </sheetData>
  <mergeCells count="32">
    <mergeCell ref="AC5:AC6"/>
    <mergeCell ref="AD5:AD6"/>
    <mergeCell ref="AE5:AE6"/>
    <mergeCell ref="AF5:AF6"/>
    <mergeCell ref="W5:X5"/>
    <mergeCell ref="Y5:Z5"/>
    <mergeCell ref="E5:F5"/>
    <mergeCell ref="G5:H5"/>
    <mergeCell ref="I5:J5"/>
    <mergeCell ref="K5:L5"/>
    <mergeCell ref="M5:N5"/>
    <mergeCell ref="A25:B25"/>
    <mergeCell ref="A1:AF2"/>
    <mergeCell ref="A28:B28"/>
    <mergeCell ref="A27:B27"/>
    <mergeCell ref="A3:A6"/>
    <mergeCell ref="B3:B6"/>
    <mergeCell ref="C3:AB3"/>
    <mergeCell ref="AC3:AD4"/>
    <mergeCell ref="AE3:AF4"/>
    <mergeCell ref="C4:F4"/>
    <mergeCell ref="G4:J4"/>
    <mergeCell ref="O5:P5"/>
    <mergeCell ref="Q5:R5"/>
    <mergeCell ref="S5:T5"/>
    <mergeCell ref="U5:V5"/>
    <mergeCell ref="C5:D5"/>
    <mergeCell ref="K4:N4"/>
    <mergeCell ref="O4:R4"/>
    <mergeCell ref="S4:V4"/>
    <mergeCell ref="W4:Z4"/>
    <mergeCell ref="AA4:AB5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H24"/>
  <sheetViews>
    <sheetView zoomScale="80" zoomScaleNormal="80" workbookViewId="0">
      <selection activeCell="K4" sqref="K4"/>
    </sheetView>
  </sheetViews>
  <sheetFormatPr defaultRowHeight="15" x14ac:dyDescent="0.25"/>
  <cols>
    <col min="1" max="1" width="9" customWidth="1"/>
    <col min="2" max="2" width="32.28515625" bestFit="1" customWidth="1"/>
    <col min="3" max="3" width="22.42578125" customWidth="1"/>
    <col min="4" max="4" width="24.28515625" customWidth="1"/>
    <col min="5" max="5" width="18.42578125" customWidth="1"/>
    <col min="6" max="6" width="17.28515625" customWidth="1"/>
    <col min="7" max="7" width="0" hidden="1" customWidth="1"/>
    <col min="8" max="8" width="9.140625" hidden="1" customWidth="1"/>
    <col min="9" max="10" width="0" hidden="1" customWidth="1"/>
  </cols>
  <sheetData>
    <row r="1" spans="1:6" ht="60" customHeight="1" x14ac:dyDescent="0.25">
      <c r="A1" s="456" t="s">
        <v>173</v>
      </c>
      <c r="B1" s="456"/>
      <c r="C1" s="456"/>
      <c r="D1" s="456"/>
      <c r="E1" s="456"/>
      <c r="F1" s="456"/>
    </row>
    <row r="2" spans="1:6" ht="18.75" x14ac:dyDescent="0.25">
      <c r="A2" s="452" t="s">
        <v>69</v>
      </c>
      <c r="B2" s="452" t="s">
        <v>52</v>
      </c>
      <c r="C2" s="451" t="s">
        <v>172</v>
      </c>
      <c r="D2" s="452"/>
      <c r="E2" s="452"/>
      <c r="F2" s="452"/>
    </row>
    <row r="3" spans="1:6" ht="190.5" customHeight="1" x14ac:dyDescent="0.25">
      <c r="A3" s="453"/>
      <c r="B3" s="453"/>
      <c r="C3" s="185" t="s">
        <v>171</v>
      </c>
      <c r="D3" s="185" t="s">
        <v>170</v>
      </c>
      <c r="E3" s="185" t="s">
        <v>169</v>
      </c>
      <c r="F3" s="185" t="s">
        <v>168</v>
      </c>
    </row>
    <row r="4" spans="1:6" s="173" customFormat="1" ht="18.75" x14ac:dyDescent="0.25">
      <c r="A4" s="184" t="s">
        <v>20</v>
      </c>
      <c r="B4" s="183" t="s">
        <v>98</v>
      </c>
      <c r="C4" s="178">
        <v>5</v>
      </c>
      <c r="D4" s="178">
        <v>412</v>
      </c>
      <c r="E4" s="178">
        <v>5</v>
      </c>
      <c r="F4" s="178">
        <v>269</v>
      </c>
    </row>
    <row r="5" spans="1:6" s="173" customFormat="1" ht="18.75" x14ac:dyDescent="0.25">
      <c r="A5" s="177" t="s">
        <v>18</v>
      </c>
      <c r="B5" s="176" t="s">
        <v>97</v>
      </c>
      <c r="C5" s="175">
        <v>3</v>
      </c>
      <c r="D5" s="175">
        <v>289</v>
      </c>
      <c r="E5" s="175">
        <v>1</v>
      </c>
      <c r="F5" s="175">
        <v>515</v>
      </c>
    </row>
    <row r="6" spans="1:6" s="173" customFormat="1" ht="18.75" x14ac:dyDescent="0.25">
      <c r="A6" s="180" t="s">
        <v>16</v>
      </c>
      <c r="B6" s="179" t="s">
        <v>96</v>
      </c>
      <c r="C6" s="178">
        <v>5</v>
      </c>
      <c r="D6" s="178">
        <v>449</v>
      </c>
      <c r="E6" s="178">
        <v>4</v>
      </c>
      <c r="F6" s="178">
        <v>922</v>
      </c>
    </row>
    <row r="7" spans="1:6" s="173" customFormat="1" ht="18.75" x14ac:dyDescent="0.25">
      <c r="A7" s="177" t="s">
        <v>14</v>
      </c>
      <c r="B7" s="176" t="s">
        <v>95</v>
      </c>
      <c r="C7" s="175">
        <v>14</v>
      </c>
      <c r="D7" s="175">
        <v>1072</v>
      </c>
      <c r="E7" s="175">
        <v>7</v>
      </c>
      <c r="F7" s="175">
        <v>422</v>
      </c>
    </row>
    <row r="8" spans="1:6" s="173" customFormat="1" ht="18.75" x14ac:dyDescent="0.25">
      <c r="A8" s="180" t="s">
        <v>12</v>
      </c>
      <c r="B8" s="179" t="s">
        <v>94</v>
      </c>
      <c r="C8" s="178">
        <v>10</v>
      </c>
      <c r="D8" s="178">
        <v>751</v>
      </c>
      <c r="E8" s="178">
        <v>2</v>
      </c>
      <c r="F8" s="178">
        <v>960</v>
      </c>
    </row>
    <row r="9" spans="1:6" s="173" customFormat="1" ht="18.75" x14ac:dyDescent="0.25">
      <c r="A9" s="177" t="s">
        <v>10</v>
      </c>
      <c r="B9" s="176" t="s">
        <v>93</v>
      </c>
      <c r="C9" s="175">
        <v>7</v>
      </c>
      <c r="D9" s="175">
        <v>923</v>
      </c>
      <c r="E9" s="175">
        <v>9</v>
      </c>
      <c r="F9" s="175">
        <v>1072</v>
      </c>
    </row>
    <row r="10" spans="1:6" s="173" customFormat="1" ht="18.75" x14ac:dyDescent="0.25">
      <c r="A10" s="180" t="s">
        <v>8</v>
      </c>
      <c r="B10" s="179" t="s">
        <v>92</v>
      </c>
      <c r="C10" s="178">
        <v>2</v>
      </c>
      <c r="D10" s="178">
        <v>388</v>
      </c>
      <c r="E10" s="178">
        <v>4</v>
      </c>
      <c r="F10" s="178">
        <v>426</v>
      </c>
    </row>
    <row r="11" spans="1:6" s="173" customFormat="1" ht="18.75" x14ac:dyDescent="0.25">
      <c r="A11" s="177" t="s">
        <v>6</v>
      </c>
      <c r="B11" s="176" t="s">
        <v>91</v>
      </c>
      <c r="C11" s="175">
        <v>5</v>
      </c>
      <c r="D11" s="175">
        <v>350</v>
      </c>
      <c r="E11" s="175">
        <v>2</v>
      </c>
      <c r="F11" s="175">
        <v>247</v>
      </c>
    </row>
    <row r="12" spans="1:6" s="173" customFormat="1" ht="18.75" x14ac:dyDescent="0.25">
      <c r="A12" s="180" t="s">
        <v>4</v>
      </c>
      <c r="B12" s="179" t="s">
        <v>90</v>
      </c>
      <c r="C12" s="178">
        <v>2</v>
      </c>
      <c r="D12" s="178">
        <v>349</v>
      </c>
      <c r="E12" s="182">
        <v>2</v>
      </c>
      <c r="F12" s="178">
        <v>308</v>
      </c>
    </row>
    <row r="13" spans="1:6" s="173" customFormat="1" ht="18.75" x14ac:dyDescent="0.25">
      <c r="A13" s="177" t="s">
        <v>2</v>
      </c>
      <c r="B13" s="176" t="s">
        <v>89</v>
      </c>
      <c r="C13" s="181">
        <v>1</v>
      </c>
      <c r="D13" s="175">
        <v>166</v>
      </c>
      <c r="E13" s="175">
        <v>1</v>
      </c>
      <c r="F13" s="175">
        <v>424</v>
      </c>
    </row>
    <row r="14" spans="1:6" s="173" customFormat="1" ht="18.75" x14ac:dyDescent="0.25">
      <c r="A14" s="180" t="s">
        <v>0</v>
      </c>
      <c r="B14" s="179" t="s">
        <v>88</v>
      </c>
      <c r="C14" s="178">
        <v>4</v>
      </c>
      <c r="D14" s="178">
        <v>276</v>
      </c>
      <c r="E14" s="178">
        <v>9</v>
      </c>
      <c r="F14" s="178">
        <v>330</v>
      </c>
    </row>
    <row r="15" spans="1:6" s="173" customFormat="1" ht="18.75" x14ac:dyDescent="0.25">
      <c r="A15" s="177" t="s">
        <v>87</v>
      </c>
      <c r="B15" s="176" t="s">
        <v>86</v>
      </c>
      <c r="C15" s="175">
        <v>7</v>
      </c>
      <c r="D15" s="175">
        <v>319</v>
      </c>
      <c r="E15" s="175">
        <v>7</v>
      </c>
      <c r="F15" s="175">
        <v>1029</v>
      </c>
    </row>
    <row r="16" spans="1:6" s="173" customFormat="1" ht="18.75" x14ac:dyDescent="0.25">
      <c r="A16" s="180" t="s">
        <v>85</v>
      </c>
      <c r="B16" s="179" t="s">
        <v>84</v>
      </c>
      <c r="C16" s="178">
        <v>4</v>
      </c>
      <c r="D16" s="178">
        <v>176</v>
      </c>
      <c r="E16" s="178">
        <v>2</v>
      </c>
      <c r="F16" s="178">
        <v>374</v>
      </c>
    </row>
    <row r="17" spans="1:6" s="173" customFormat="1" ht="18.75" x14ac:dyDescent="0.25">
      <c r="A17" s="177" t="s">
        <v>83</v>
      </c>
      <c r="B17" s="176" t="s">
        <v>82</v>
      </c>
      <c r="C17" s="175">
        <v>5</v>
      </c>
      <c r="D17" s="175">
        <v>256</v>
      </c>
      <c r="E17" s="175">
        <v>7</v>
      </c>
      <c r="F17" s="175">
        <v>563</v>
      </c>
    </row>
    <row r="18" spans="1:6" s="173" customFormat="1" ht="18.75" x14ac:dyDescent="0.25">
      <c r="A18" s="180" t="s">
        <v>81</v>
      </c>
      <c r="B18" s="179" t="s">
        <v>80</v>
      </c>
      <c r="C18" s="178">
        <v>5</v>
      </c>
      <c r="D18" s="178">
        <v>303</v>
      </c>
      <c r="E18" s="178">
        <v>1</v>
      </c>
      <c r="F18" s="178">
        <v>271</v>
      </c>
    </row>
    <row r="19" spans="1:6" s="173" customFormat="1" ht="18.75" x14ac:dyDescent="0.25">
      <c r="A19" s="177" t="s">
        <v>79</v>
      </c>
      <c r="B19" s="176" t="s">
        <v>78</v>
      </c>
      <c r="C19" s="175">
        <v>8</v>
      </c>
      <c r="D19" s="175">
        <v>329</v>
      </c>
      <c r="E19" s="175">
        <v>0</v>
      </c>
      <c r="F19" s="175">
        <v>15</v>
      </c>
    </row>
    <row r="20" spans="1:6" s="173" customFormat="1" ht="18.75" x14ac:dyDescent="0.25">
      <c r="A20" s="180" t="s">
        <v>77</v>
      </c>
      <c r="B20" s="179" t="s">
        <v>76</v>
      </c>
      <c r="C20" s="178">
        <v>6</v>
      </c>
      <c r="D20" s="178">
        <v>391</v>
      </c>
      <c r="E20" s="178">
        <v>3</v>
      </c>
      <c r="F20" s="178">
        <v>344</v>
      </c>
    </row>
    <row r="21" spans="1:6" s="173" customFormat="1" ht="18.75" x14ac:dyDescent="0.25">
      <c r="A21" s="177" t="s">
        <v>75</v>
      </c>
      <c r="B21" s="176" t="s">
        <v>74</v>
      </c>
      <c r="C21" s="175">
        <v>5</v>
      </c>
      <c r="D21" s="175">
        <v>478</v>
      </c>
      <c r="E21" s="175">
        <v>2</v>
      </c>
      <c r="F21" s="175">
        <v>530</v>
      </c>
    </row>
    <row r="22" spans="1:6" s="173" customFormat="1" ht="21.75" customHeight="1" x14ac:dyDescent="0.25">
      <c r="A22" s="454" t="s">
        <v>73</v>
      </c>
      <c r="B22" s="455"/>
      <c r="C22" s="174">
        <f>SUM(C4:C21)</f>
        <v>98</v>
      </c>
      <c r="D22" s="174">
        <f>SUM(D4:D21)</f>
        <v>7677</v>
      </c>
      <c r="E22" s="174">
        <f>SUM(E4:E21)</f>
        <v>68</v>
      </c>
      <c r="F22" s="174">
        <f>SUM(F4:F21)</f>
        <v>9021</v>
      </c>
    </row>
    <row r="23" spans="1:6" s="173" customFormat="1" x14ac:dyDescent="0.25"/>
    <row r="24" spans="1:6" x14ac:dyDescent="0.25">
      <c r="C24" s="173"/>
      <c r="D24" s="173"/>
      <c r="E24" s="173"/>
    </row>
  </sheetData>
  <mergeCells count="5">
    <mergeCell ref="C2:F2"/>
    <mergeCell ref="A2:A3"/>
    <mergeCell ref="B2:B3"/>
    <mergeCell ref="A22:B22"/>
    <mergeCell ref="A1:F1"/>
  </mergeCells>
  <pageMargins left="0.7" right="0.7" top="0.75" bottom="0.75" header="0.3" footer="0.3"/>
  <pageSetup paperSize="9" scale="7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P26"/>
  <sheetViews>
    <sheetView zoomScale="90" zoomScaleNormal="90" workbookViewId="0">
      <selection activeCell="I8" sqref="I8"/>
    </sheetView>
  </sheetViews>
  <sheetFormatPr defaultRowHeight="12.75" x14ac:dyDescent="0.2"/>
  <cols>
    <col min="1" max="1" width="3.5703125" style="186" customWidth="1"/>
    <col min="2" max="2" width="24" style="186" customWidth="1"/>
    <col min="3" max="3" width="11.5703125" style="186" customWidth="1"/>
    <col min="4" max="4" width="10.5703125" style="186" customWidth="1"/>
    <col min="5" max="5" width="10.7109375" style="186" customWidth="1"/>
    <col min="6" max="6" width="10.28515625" style="186" customWidth="1"/>
    <col min="7" max="7" width="10.140625" style="186" customWidth="1"/>
    <col min="8" max="8" width="12.28515625" style="187" customWidth="1"/>
    <col min="9" max="9" width="10.7109375" style="186" customWidth="1"/>
    <col min="10" max="10" width="10.5703125" style="186" customWidth="1"/>
    <col min="11" max="11" width="11.5703125" style="186" customWidth="1"/>
    <col min="12" max="14" width="9.42578125" style="186" customWidth="1"/>
    <col min="15" max="15" width="16.42578125" style="186" customWidth="1"/>
    <col min="16" max="16" width="16" style="186" customWidth="1"/>
    <col min="17" max="16384" width="9.140625" style="186"/>
  </cols>
  <sheetData>
    <row r="1" spans="1:16" ht="18.75" x14ac:dyDescent="0.2">
      <c r="A1" s="433" t="s">
        <v>188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</row>
    <row r="2" spans="1:16" ht="39" customHeight="1" x14ac:dyDescent="0.2">
      <c r="A2" s="413" t="s">
        <v>69</v>
      </c>
      <c r="B2" s="457" t="s">
        <v>52</v>
      </c>
      <c r="C2" s="457" t="s">
        <v>187</v>
      </c>
      <c r="D2" s="413"/>
      <c r="E2" s="413"/>
      <c r="F2" s="413"/>
      <c r="G2" s="413"/>
      <c r="H2" s="457" t="s">
        <v>186</v>
      </c>
      <c r="I2" s="413"/>
      <c r="J2" s="413"/>
      <c r="K2" s="413"/>
      <c r="L2" s="413"/>
      <c r="M2" s="413"/>
      <c r="N2" s="413"/>
      <c r="O2" s="413"/>
    </row>
    <row r="3" spans="1:16" ht="15.75" x14ac:dyDescent="0.2">
      <c r="A3" s="413"/>
      <c r="B3" s="413"/>
      <c r="C3" s="460" t="s">
        <v>136</v>
      </c>
      <c r="D3" s="413" t="s">
        <v>185</v>
      </c>
      <c r="E3" s="413" t="s">
        <v>184</v>
      </c>
      <c r="F3" s="413" t="s">
        <v>183</v>
      </c>
      <c r="G3" s="462" t="s">
        <v>182</v>
      </c>
      <c r="H3" s="460" t="s">
        <v>136</v>
      </c>
      <c r="I3" s="457" t="s">
        <v>181</v>
      </c>
      <c r="J3" s="457" t="s">
        <v>180</v>
      </c>
      <c r="K3" s="457" t="s">
        <v>179</v>
      </c>
      <c r="L3" s="457"/>
      <c r="M3" s="413"/>
      <c r="N3" s="413"/>
      <c r="O3" s="413"/>
    </row>
    <row r="4" spans="1:16" ht="15.75" x14ac:dyDescent="0.25">
      <c r="A4" s="413"/>
      <c r="B4" s="413"/>
      <c r="C4" s="461"/>
      <c r="D4" s="413"/>
      <c r="E4" s="413"/>
      <c r="F4" s="413"/>
      <c r="G4" s="413"/>
      <c r="H4" s="461"/>
      <c r="I4" s="457"/>
      <c r="J4" s="457"/>
      <c r="K4" s="200" t="s">
        <v>178</v>
      </c>
      <c r="L4" s="200" t="s">
        <v>177</v>
      </c>
      <c r="M4" s="200" t="s">
        <v>176</v>
      </c>
      <c r="N4" s="200" t="s">
        <v>175</v>
      </c>
      <c r="O4" s="199" t="s">
        <v>174</v>
      </c>
      <c r="P4" s="193"/>
    </row>
    <row r="5" spans="1:16" ht="15.75" x14ac:dyDescent="0.25">
      <c r="A5" s="165">
        <v>1</v>
      </c>
      <c r="B5" s="198" t="s">
        <v>50</v>
      </c>
      <c r="C5" s="195">
        <f t="shared" ref="C5:C23" si="0">SUM(D5:G5)</f>
        <v>2782</v>
      </c>
      <c r="D5" s="197">
        <v>293</v>
      </c>
      <c r="E5" s="197">
        <v>1052</v>
      </c>
      <c r="F5" s="197">
        <v>1310</v>
      </c>
      <c r="G5" s="197">
        <v>127</v>
      </c>
      <c r="H5" s="194">
        <f t="shared" ref="H5:H23" si="1">SUM(I5:J5)</f>
        <v>2655</v>
      </c>
      <c r="I5" s="197">
        <v>1466</v>
      </c>
      <c r="J5" s="197">
        <v>1189</v>
      </c>
      <c r="K5" s="197">
        <v>133</v>
      </c>
      <c r="L5" s="197">
        <v>157</v>
      </c>
      <c r="M5" s="197">
        <v>225</v>
      </c>
      <c r="N5" s="197">
        <v>239</v>
      </c>
      <c r="O5" s="194">
        <f t="shared" ref="O5:O22" si="2">SUM(K5:N5)</f>
        <v>754</v>
      </c>
      <c r="P5" s="193"/>
    </row>
    <row r="6" spans="1:16" ht="15.75" x14ac:dyDescent="0.25">
      <c r="A6" s="161">
        <v>2</v>
      </c>
      <c r="B6" s="196" t="s">
        <v>49</v>
      </c>
      <c r="C6" s="195">
        <f t="shared" si="0"/>
        <v>3141</v>
      </c>
      <c r="D6" s="161">
        <v>263</v>
      </c>
      <c r="E6" s="161">
        <v>1351</v>
      </c>
      <c r="F6" s="161">
        <v>1417</v>
      </c>
      <c r="G6" s="161">
        <v>110</v>
      </c>
      <c r="H6" s="194">
        <f t="shared" si="1"/>
        <v>3031</v>
      </c>
      <c r="I6" s="161">
        <v>1841</v>
      </c>
      <c r="J6" s="161">
        <v>1190</v>
      </c>
      <c r="K6" s="161">
        <v>120</v>
      </c>
      <c r="L6" s="161">
        <v>150</v>
      </c>
      <c r="M6" s="161">
        <v>241</v>
      </c>
      <c r="N6" s="161">
        <v>229</v>
      </c>
      <c r="O6" s="194">
        <f t="shared" si="2"/>
        <v>740</v>
      </c>
      <c r="P6" s="193"/>
    </row>
    <row r="7" spans="1:16" ht="15.75" x14ac:dyDescent="0.25">
      <c r="A7" s="165">
        <v>3</v>
      </c>
      <c r="B7" s="198" t="s">
        <v>48</v>
      </c>
      <c r="C7" s="195">
        <f t="shared" si="0"/>
        <v>7540</v>
      </c>
      <c r="D7" s="197">
        <v>564</v>
      </c>
      <c r="E7" s="197">
        <v>3807</v>
      </c>
      <c r="F7" s="197">
        <v>2933</v>
      </c>
      <c r="G7" s="197">
        <v>236</v>
      </c>
      <c r="H7" s="194">
        <f t="shared" si="1"/>
        <v>7304</v>
      </c>
      <c r="I7" s="197">
        <v>4553</v>
      </c>
      <c r="J7" s="197">
        <v>2751</v>
      </c>
      <c r="K7" s="197">
        <v>269</v>
      </c>
      <c r="L7" s="197">
        <v>369</v>
      </c>
      <c r="M7" s="197">
        <v>460</v>
      </c>
      <c r="N7" s="197">
        <v>511</v>
      </c>
      <c r="O7" s="194">
        <f t="shared" si="2"/>
        <v>1609</v>
      </c>
      <c r="P7" s="193"/>
    </row>
    <row r="8" spans="1:16" ht="15.75" x14ac:dyDescent="0.25">
      <c r="A8" s="161">
        <v>4</v>
      </c>
      <c r="B8" s="196" t="s">
        <v>47</v>
      </c>
      <c r="C8" s="195">
        <f t="shared" si="0"/>
        <v>21223</v>
      </c>
      <c r="D8" s="161">
        <v>1404</v>
      </c>
      <c r="E8" s="161">
        <v>10084</v>
      </c>
      <c r="F8" s="161">
        <v>8961</v>
      </c>
      <c r="G8" s="161">
        <v>774</v>
      </c>
      <c r="H8" s="194">
        <f t="shared" si="1"/>
        <v>20449</v>
      </c>
      <c r="I8" s="161">
        <v>12867</v>
      </c>
      <c r="J8" s="161">
        <v>7582</v>
      </c>
      <c r="K8" s="161">
        <v>649</v>
      </c>
      <c r="L8" s="161">
        <v>1122</v>
      </c>
      <c r="M8" s="161">
        <v>1235</v>
      </c>
      <c r="N8" s="161">
        <v>1472</v>
      </c>
      <c r="O8" s="194">
        <f t="shared" si="2"/>
        <v>4478</v>
      </c>
      <c r="P8" s="193"/>
    </row>
    <row r="9" spans="1:16" ht="15.75" x14ac:dyDescent="0.25">
      <c r="A9" s="165">
        <v>5</v>
      </c>
      <c r="B9" s="198" t="s">
        <v>46</v>
      </c>
      <c r="C9" s="195">
        <f t="shared" si="0"/>
        <v>14539</v>
      </c>
      <c r="D9" s="197">
        <v>969</v>
      </c>
      <c r="E9" s="197">
        <v>7458</v>
      </c>
      <c r="F9" s="197">
        <v>5767</v>
      </c>
      <c r="G9" s="197">
        <v>345</v>
      </c>
      <c r="H9" s="194">
        <f t="shared" si="1"/>
        <v>14194</v>
      </c>
      <c r="I9" s="197">
        <v>9211</v>
      </c>
      <c r="J9" s="197">
        <v>4983</v>
      </c>
      <c r="K9" s="197">
        <v>385</v>
      </c>
      <c r="L9" s="197">
        <v>543</v>
      </c>
      <c r="M9" s="197">
        <v>693</v>
      </c>
      <c r="N9" s="197">
        <v>870</v>
      </c>
      <c r="O9" s="194">
        <f t="shared" si="2"/>
        <v>2491</v>
      </c>
      <c r="P9" s="193"/>
    </row>
    <row r="10" spans="1:16" ht="15.75" x14ac:dyDescent="0.25">
      <c r="A10" s="161">
        <v>6</v>
      </c>
      <c r="B10" s="196" t="s">
        <v>45</v>
      </c>
      <c r="C10" s="195">
        <f t="shared" si="0"/>
        <v>14646</v>
      </c>
      <c r="D10" s="161">
        <v>1169</v>
      </c>
      <c r="E10" s="161">
        <v>7061</v>
      </c>
      <c r="F10" s="161">
        <v>5850</v>
      </c>
      <c r="G10" s="161">
        <v>566</v>
      </c>
      <c r="H10" s="194">
        <f t="shared" si="1"/>
        <v>14080</v>
      </c>
      <c r="I10" s="161">
        <v>8780</v>
      </c>
      <c r="J10" s="161">
        <v>5300</v>
      </c>
      <c r="K10" s="161">
        <v>468</v>
      </c>
      <c r="L10" s="161">
        <v>549</v>
      </c>
      <c r="M10" s="161">
        <v>874</v>
      </c>
      <c r="N10" s="161">
        <v>860</v>
      </c>
      <c r="O10" s="194">
        <f t="shared" si="2"/>
        <v>2751</v>
      </c>
      <c r="P10" s="193"/>
    </row>
    <row r="11" spans="1:16" ht="15.75" x14ac:dyDescent="0.25">
      <c r="A11" s="165">
        <v>7</v>
      </c>
      <c r="B11" s="198" t="s">
        <v>44</v>
      </c>
      <c r="C11" s="195">
        <f t="shared" si="0"/>
        <v>5889</v>
      </c>
      <c r="D11" s="197">
        <v>456</v>
      </c>
      <c r="E11" s="197">
        <v>2362</v>
      </c>
      <c r="F11" s="197">
        <v>2880</v>
      </c>
      <c r="G11" s="197">
        <v>191</v>
      </c>
      <c r="H11" s="194">
        <f t="shared" si="1"/>
        <v>5698</v>
      </c>
      <c r="I11" s="197">
        <v>3505</v>
      </c>
      <c r="J11" s="197">
        <v>2193</v>
      </c>
      <c r="K11" s="197">
        <v>213</v>
      </c>
      <c r="L11" s="197">
        <v>272</v>
      </c>
      <c r="M11" s="197">
        <v>364</v>
      </c>
      <c r="N11" s="197">
        <v>400</v>
      </c>
      <c r="O11" s="194">
        <f t="shared" si="2"/>
        <v>1249</v>
      </c>
      <c r="P11" s="193"/>
    </row>
    <row r="12" spans="1:16" ht="15.75" x14ac:dyDescent="0.25">
      <c r="A12" s="161">
        <v>8</v>
      </c>
      <c r="B12" s="196" t="s">
        <v>43</v>
      </c>
      <c r="C12" s="195">
        <f t="shared" si="0"/>
        <v>3452</v>
      </c>
      <c r="D12" s="161">
        <v>288</v>
      </c>
      <c r="E12" s="161">
        <v>1434</v>
      </c>
      <c r="F12" s="161">
        <v>1582</v>
      </c>
      <c r="G12" s="161">
        <v>148</v>
      </c>
      <c r="H12" s="194">
        <f t="shared" si="1"/>
        <v>3304</v>
      </c>
      <c r="I12" s="161">
        <v>2010</v>
      </c>
      <c r="J12" s="161">
        <v>1294</v>
      </c>
      <c r="K12" s="161">
        <v>140</v>
      </c>
      <c r="L12" s="161">
        <v>164</v>
      </c>
      <c r="M12" s="161">
        <v>209</v>
      </c>
      <c r="N12" s="161">
        <v>237</v>
      </c>
      <c r="O12" s="194">
        <f t="shared" si="2"/>
        <v>750</v>
      </c>
      <c r="P12" s="193"/>
    </row>
    <row r="13" spans="1:16" ht="15.75" x14ac:dyDescent="0.25">
      <c r="A13" s="165">
        <v>9</v>
      </c>
      <c r="B13" s="198" t="s">
        <v>42</v>
      </c>
      <c r="C13" s="195">
        <f t="shared" si="0"/>
        <v>6600</v>
      </c>
      <c r="D13" s="197">
        <v>560</v>
      </c>
      <c r="E13" s="197">
        <v>2350</v>
      </c>
      <c r="F13" s="197">
        <v>3457</v>
      </c>
      <c r="G13" s="197">
        <v>233</v>
      </c>
      <c r="H13" s="194">
        <f t="shared" si="1"/>
        <v>6367</v>
      </c>
      <c r="I13" s="197">
        <v>4005</v>
      </c>
      <c r="J13" s="197">
        <v>2362</v>
      </c>
      <c r="K13" s="197">
        <v>195</v>
      </c>
      <c r="L13" s="197">
        <v>284</v>
      </c>
      <c r="M13" s="197">
        <v>326</v>
      </c>
      <c r="N13" s="197">
        <v>441</v>
      </c>
      <c r="O13" s="194">
        <f t="shared" si="2"/>
        <v>1246</v>
      </c>
      <c r="P13" s="193"/>
    </row>
    <row r="14" spans="1:16" ht="15.75" x14ac:dyDescent="0.25">
      <c r="A14" s="161">
        <v>10</v>
      </c>
      <c r="B14" s="196" t="s">
        <v>41</v>
      </c>
      <c r="C14" s="195">
        <f t="shared" si="0"/>
        <v>2249</v>
      </c>
      <c r="D14" s="161">
        <v>179</v>
      </c>
      <c r="E14" s="161">
        <v>904</v>
      </c>
      <c r="F14" s="161">
        <v>1088</v>
      </c>
      <c r="G14" s="161">
        <v>78</v>
      </c>
      <c r="H14" s="194">
        <f t="shared" si="1"/>
        <v>2171</v>
      </c>
      <c r="I14" s="161">
        <v>1287</v>
      </c>
      <c r="J14" s="161">
        <v>884</v>
      </c>
      <c r="K14" s="161">
        <v>87</v>
      </c>
      <c r="L14" s="161">
        <v>119</v>
      </c>
      <c r="M14" s="161">
        <v>177</v>
      </c>
      <c r="N14" s="161">
        <v>160</v>
      </c>
      <c r="O14" s="194">
        <f t="shared" si="2"/>
        <v>543</v>
      </c>
      <c r="P14" s="193"/>
    </row>
    <row r="15" spans="1:16" ht="15.75" x14ac:dyDescent="0.25">
      <c r="A15" s="165">
        <v>11</v>
      </c>
      <c r="B15" s="198" t="s">
        <v>40</v>
      </c>
      <c r="C15" s="195">
        <f t="shared" si="0"/>
        <v>4240</v>
      </c>
      <c r="D15" s="197">
        <v>318</v>
      </c>
      <c r="E15" s="197">
        <v>1980</v>
      </c>
      <c r="F15" s="197">
        <v>1786</v>
      </c>
      <c r="G15" s="197">
        <v>156</v>
      </c>
      <c r="H15" s="194">
        <f t="shared" si="1"/>
        <v>4084</v>
      </c>
      <c r="I15" s="197">
        <v>2507</v>
      </c>
      <c r="J15" s="197">
        <v>1577</v>
      </c>
      <c r="K15" s="197">
        <v>143</v>
      </c>
      <c r="L15" s="197">
        <v>159</v>
      </c>
      <c r="M15" s="197">
        <v>296</v>
      </c>
      <c r="N15" s="197">
        <v>303</v>
      </c>
      <c r="O15" s="194">
        <f t="shared" si="2"/>
        <v>901</v>
      </c>
      <c r="P15" s="193"/>
    </row>
    <row r="16" spans="1:16" ht="15.75" x14ac:dyDescent="0.25">
      <c r="A16" s="161">
        <v>12</v>
      </c>
      <c r="B16" s="196" t="s">
        <v>39</v>
      </c>
      <c r="C16" s="195">
        <f t="shared" si="0"/>
        <v>5665</v>
      </c>
      <c r="D16" s="161">
        <v>508</v>
      </c>
      <c r="E16" s="161">
        <v>2330</v>
      </c>
      <c r="F16" s="161">
        <v>2638</v>
      </c>
      <c r="G16" s="161">
        <v>189</v>
      </c>
      <c r="H16" s="194">
        <f t="shared" si="1"/>
        <v>5476</v>
      </c>
      <c r="I16" s="161">
        <v>3360</v>
      </c>
      <c r="J16" s="161">
        <v>2116</v>
      </c>
      <c r="K16" s="161">
        <v>197</v>
      </c>
      <c r="L16" s="161">
        <v>229</v>
      </c>
      <c r="M16" s="161">
        <v>317</v>
      </c>
      <c r="N16" s="161">
        <v>389</v>
      </c>
      <c r="O16" s="194">
        <f t="shared" si="2"/>
        <v>1132</v>
      </c>
      <c r="P16" s="193"/>
    </row>
    <row r="17" spans="1:16" ht="15.75" x14ac:dyDescent="0.25">
      <c r="A17" s="165">
        <v>13</v>
      </c>
      <c r="B17" s="198" t="s">
        <v>38</v>
      </c>
      <c r="C17" s="195">
        <f t="shared" si="0"/>
        <v>2673</v>
      </c>
      <c r="D17" s="197">
        <v>264</v>
      </c>
      <c r="E17" s="197">
        <v>990</v>
      </c>
      <c r="F17" s="197">
        <v>1301</v>
      </c>
      <c r="G17" s="197">
        <v>118</v>
      </c>
      <c r="H17" s="194">
        <f t="shared" si="1"/>
        <v>2555</v>
      </c>
      <c r="I17" s="197">
        <v>1447</v>
      </c>
      <c r="J17" s="197">
        <v>1108</v>
      </c>
      <c r="K17" s="197">
        <v>124</v>
      </c>
      <c r="L17" s="197">
        <v>132</v>
      </c>
      <c r="M17" s="197">
        <v>205</v>
      </c>
      <c r="N17" s="197">
        <v>215</v>
      </c>
      <c r="O17" s="194">
        <f t="shared" si="2"/>
        <v>676</v>
      </c>
      <c r="P17" s="193"/>
    </row>
    <row r="18" spans="1:16" ht="15.75" x14ac:dyDescent="0.25">
      <c r="A18" s="161">
        <v>14</v>
      </c>
      <c r="B18" s="196" t="s">
        <v>37</v>
      </c>
      <c r="C18" s="195">
        <f t="shared" si="0"/>
        <v>4467</v>
      </c>
      <c r="D18" s="161">
        <v>308</v>
      </c>
      <c r="E18" s="161">
        <v>1911</v>
      </c>
      <c r="F18" s="161">
        <v>2097</v>
      </c>
      <c r="G18" s="161">
        <v>151</v>
      </c>
      <c r="H18" s="194">
        <f t="shared" si="1"/>
        <v>4316</v>
      </c>
      <c r="I18" s="161">
        <v>2647</v>
      </c>
      <c r="J18" s="161">
        <v>1669</v>
      </c>
      <c r="K18" s="161">
        <v>132</v>
      </c>
      <c r="L18" s="161">
        <v>208</v>
      </c>
      <c r="M18" s="161">
        <v>246</v>
      </c>
      <c r="N18" s="161">
        <v>319</v>
      </c>
      <c r="O18" s="194">
        <f t="shared" si="2"/>
        <v>905</v>
      </c>
      <c r="P18" s="193"/>
    </row>
    <row r="19" spans="1:16" ht="15.75" x14ac:dyDescent="0.25">
      <c r="A19" s="165">
        <v>15</v>
      </c>
      <c r="B19" s="198" t="s">
        <v>36</v>
      </c>
      <c r="C19" s="195">
        <f t="shared" si="0"/>
        <v>4101</v>
      </c>
      <c r="D19" s="197">
        <v>371</v>
      </c>
      <c r="E19" s="197">
        <v>1909</v>
      </c>
      <c r="F19" s="197">
        <v>1679</v>
      </c>
      <c r="G19" s="197">
        <v>142</v>
      </c>
      <c r="H19" s="194">
        <f t="shared" si="1"/>
        <v>3959</v>
      </c>
      <c r="I19" s="197">
        <v>2468</v>
      </c>
      <c r="J19" s="197">
        <v>1491</v>
      </c>
      <c r="K19" s="197">
        <v>173</v>
      </c>
      <c r="L19" s="197">
        <v>218</v>
      </c>
      <c r="M19" s="197">
        <v>278</v>
      </c>
      <c r="N19" s="197">
        <v>306</v>
      </c>
      <c r="O19" s="194">
        <f t="shared" si="2"/>
        <v>975</v>
      </c>
      <c r="P19" s="193"/>
    </row>
    <row r="20" spans="1:16" ht="15.75" x14ac:dyDescent="0.25">
      <c r="A20" s="161">
        <v>16</v>
      </c>
      <c r="B20" s="196" t="s">
        <v>35</v>
      </c>
      <c r="C20" s="195">
        <f t="shared" si="0"/>
        <v>3087</v>
      </c>
      <c r="D20" s="161">
        <v>362</v>
      </c>
      <c r="E20" s="161">
        <v>1336</v>
      </c>
      <c r="F20" s="161">
        <v>1212</v>
      </c>
      <c r="G20" s="161">
        <v>177</v>
      </c>
      <c r="H20" s="194">
        <f t="shared" si="1"/>
        <v>2910</v>
      </c>
      <c r="I20" s="161">
        <v>1747</v>
      </c>
      <c r="J20" s="161">
        <v>1163</v>
      </c>
      <c r="K20" s="161">
        <v>82</v>
      </c>
      <c r="L20" s="161">
        <v>121</v>
      </c>
      <c r="M20" s="161">
        <v>199</v>
      </c>
      <c r="N20" s="161">
        <v>184</v>
      </c>
      <c r="O20" s="194">
        <f t="shared" si="2"/>
        <v>586</v>
      </c>
      <c r="P20" s="193"/>
    </row>
    <row r="21" spans="1:16" ht="15.75" x14ac:dyDescent="0.25">
      <c r="A21" s="165">
        <v>17</v>
      </c>
      <c r="B21" s="198" t="s">
        <v>34</v>
      </c>
      <c r="C21" s="195">
        <f t="shared" si="0"/>
        <v>4899</v>
      </c>
      <c r="D21" s="197">
        <v>594</v>
      </c>
      <c r="E21" s="197">
        <v>2051</v>
      </c>
      <c r="F21" s="197">
        <v>2016</v>
      </c>
      <c r="G21" s="197">
        <v>238</v>
      </c>
      <c r="H21" s="194">
        <f t="shared" si="1"/>
        <v>4661</v>
      </c>
      <c r="I21" s="197">
        <v>2533</v>
      </c>
      <c r="J21" s="197">
        <v>2128</v>
      </c>
      <c r="K21" s="197">
        <v>203</v>
      </c>
      <c r="L21" s="197">
        <v>216</v>
      </c>
      <c r="M21" s="197">
        <v>365</v>
      </c>
      <c r="N21" s="197">
        <v>388</v>
      </c>
      <c r="O21" s="194">
        <f t="shared" si="2"/>
        <v>1172</v>
      </c>
      <c r="P21" s="193"/>
    </row>
    <row r="22" spans="1:16" ht="15.75" x14ac:dyDescent="0.25">
      <c r="A22" s="161">
        <v>18</v>
      </c>
      <c r="B22" s="196" t="s">
        <v>33</v>
      </c>
      <c r="C22" s="195">
        <f t="shared" si="0"/>
        <v>7864</v>
      </c>
      <c r="D22" s="161">
        <v>622</v>
      </c>
      <c r="E22" s="161">
        <v>3542</v>
      </c>
      <c r="F22" s="161">
        <v>3413</v>
      </c>
      <c r="G22" s="161">
        <v>287</v>
      </c>
      <c r="H22" s="194">
        <f t="shared" si="1"/>
        <v>7577</v>
      </c>
      <c r="I22" s="161">
        <v>4749</v>
      </c>
      <c r="J22" s="161">
        <v>2828</v>
      </c>
      <c r="K22" s="161">
        <v>273</v>
      </c>
      <c r="L22" s="161">
        <v>338</v>
      </c>
      <c r="M22" s="161">
        <v>425</v>
      </c>
      <c r="N22" s="161">
        <v>584</v>
      </c>
      <c r="O22" s="194">
        <f t="shared" si="2"/>
        <v>1620</v>
      </c>
      <c r="P22" s="193"/>
    </row>
    <row r="23" spans="1:16" ht="15.75" x14ac:dyDescent="0.25">
      <c r="A23" s="459" t="s">
        <v>32</v>
      </c>
      <c r="B23" s="459"/>
      <c r="C23" s="195">
        <f t="shared" si="0"/>
        <v>119057</v>
      </c>
      <c r="D23" s="195">
        <f>SUM(D5:D22)</f>
        <v>9492</v>
      </c>
      <c r="E23" s="195">
        <f>SUM(E5:E22)</f>
        <v>53912</v>
      </c>
      <c r="F23" s="195">
        <f>SUM(F5:F22)</f>
        <v>51387</v>
      </c>
      <c r="G23" s="195">
        <f>SUM(G5:G22)</f>
        <v>4266</v>
      </c>
      <c r="H23" s="194">
        <f t="shared" si="1"/>
        <v>114791</v>
      </c>
      <c r="I23" s="195">
        <f t="shared" ref="I23:O23" si="3">SUM(I5:I22)</f>
        <v>70983</v>
      </c>
      <c r="J23" s="195">
        <f t="shared" si="3"/>
        <v>43808</v>
      </c>
      <c r="K23" s="195">
        <f t="shared" si="3"/>
        <v>3986</v>
      </c>
      <c r="L23" s="195">
        <f t="shared" si="3"/>
        <v>5350</v>
      </c>
      <c r="M23" s="195">
        <f t="shared" si="3"/>
        <v>7135</v>
      </c>
      <c r="N23" s="195">
        <f t="shared" si="3"/>
        <v>8107</v>
      </c>
      <c r="O23" s="194">
        <f t="shared" si="3"/>
        <v>24578</v>
      </c>
      <c r="P23" s="193"/>
    </row>
    <row r="24" spans="1:16" x14ac:dyDescent="0.2">
      <c r="B24" s="458"/>
      <c r="C24" s="458"/>
      <c r="D24" s="458"/>
      <c r="E24" s="458"/>
      <c r="F24" s="458"/>
      <c r="G24" s="458"/>
      <c r="H24" s="458"/>
      <c r="I24" s="188"/>
      <c r="J24" s="188"/>
      <c r="O24" s="192"/>
    </row>
    <row r="25" spans="1:16" x14ac:dyDescent="0.2">
      <c r="B25" s="188"/>
      <c r="C25" s="190"/>
      <c r="D25" s="190"/>
      <c r="E25" s="190"/>
      <c r="F25" s="190"/>
      <c r="G25" s="190"/>
      <c r="H25" s="191"/>
      <c r="I25" s="190"/>
      <c r="J25" s="190"/>
      <c r="K25" s="190"/>
      <c r="L25" s="190"/>
      <c r="M25" s="190"/>
      <c r="N25" s="190"/>
    </row>
    <row r="26" spans="1:16" x14ac:dyDescent="0.2">
      <c r="B26" s="188"/>
      <c r="C26" s="188"/>
      <c r="D26" s="188"/>
      <c r="E26" s="188"/>
      <c r="F26" s="188"/>
      <c r="G26" s="188"/>
      <c r="H26" s="189"/>
      <c r="I26" s="188"/>
      <c r="J26" s="188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M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20" sqref="L20"/>
    </sheetView>
  </sheetViews>
  <sheetFormatPr defaultRowHeight="15" x14ac:dyDescent="0.25"/>
  <cols>
    <col min="1" max="1" width="9" customWidth="1"/>
    <col min="2" max="2" width="28" customWidth="1"/>
    <col min="3" max="3" width="17.85546875" customWidth="1"/>
    <col min="4" max="4" width="12.5703125" customWidth="1"/>
    <col min="5" max="5" width="19.85546875" customWidth="1"/>
    <col min="6" max="6" width="15.5703125" customWidth="1"/>
    <col min="7" max="7" width="14.28515625" customWidth="1"/>
    <col min="8" max="8" width="15.28515625" customWidth="1"/>
    <col min="9" max="9" width="15.5703125" customWidth="1"/>
    <col min="10" max="10" width="13.42578125" bestFit="1" customWidth="1"/>
    <col min="11" max="11" width="20" bestFit="1" customWidth="1"/>
    <col min="12" max="12" width="15.7109375" bestFit="1" customWidth="1"/>
  </cols>
  <sheetData>
    <row r="1" spans="1:12" ht="18.75" customHeight="1" x14ac:dyDescent="0.25">
      <c r="A1" s="463" t="s">
        <v>201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</row>
    <row r="2" spans="1:12" ht="15.75" x14ac:dyDescent="0.25">
      <c r="A2" s="464" t="s">
        <v>69</v>
      </c>
      <c r="B2" s="464" t="s">
        <v>52</v>
      </c>
      <c r="C2" s="465" t="s">
        <v>200</v>
      </c>
      <c r="D2" s="464"/>
      <c r="E2" s="464"/>
      <c r="F2" s="464"/>
      <c r="G2" s="464"/>
      <c r="H2" s="464"/>
      <c r="I2" s="466"/>
      <c r="J2" s="467" t="s">
        <v>199</v>
      </c>
      <c r="K2" s="464"/>
      <c r="L2" s="464"/>
    </row>
    <row r="3" spans="1:12" ht="110.25" x14ac:dyDescent="0.25">
      <c r="A3" s="464"/>
      <c r="B3" s="464"/>
      <c r="C3" s="216" t="s">
        <v>198</v>
      </c>
      <c r="D3" s="216" t="s">
        <v>197</v>
      </c>
      <c r="E3" s="216" t="s">
        <v>196</v>
      </c>
      <c r="F3" s="216" t="s">
        <v>195</v>
      </c>
      <c r="G3" s="216" t="s">
        <v>194</v>
      </c>
      <c r="H3" s="216" t="s">
        <v>193</v>
      </c>
      <c r="I3" s="218" t="s">
        <v>192</v>
      </c>
      <c r="J3" s="217" t="s">
        <v>191</v>
      </c>
      <c r="K3" s="216" t="s">
        <v>190</v>
      </c>
      <c r="L3" s="216" t="s">
        <v>189</v>
      </c>
    </row>
    <row r="4" spans="1:12" s="201" customFormat="1" ht="15.75" x14ac:dyDescent="0.25">
      <c r="A4" s="42" t="s">
        <v>20</v>
      </c>
      <c r="B4" s="212" t="s">
        <v>98</v>
      </c>
      <c r="C4" s="209">
        <v>8</v>
      </c>
      <c r="D4" s="40">
        <v>0</v>
      </c>
      <c r="E4" s="209">
        <v>1</v>
      </c>
      <c r="F4" s="209">
        <v>2</v>
      </c>
      <c r="G4" s="209">
        <v>1355</v>
      </c>
      <c r="H4" s="209">
        <v>1288</v>
      </c>
      <c r="I4" s="211">
        <v>28</v>
      </c>
      <c r="J4" s="210">
        <v>0</v>
      </c>
      <c r="K4" s="209">
        <v>26</v>
      </c>
      <c r="L4" s="215">
        <v>2</v>
      </c>
    </row>
    <row r="5" spans="1:12" s="201" customFormat="1" ht="15.75" x14ac:dyDescent="0.25">
      <c r="A5" s="36" t="s">
        <v>18</v>
      </c>
      <c r="B5" s="208" t="s">
        <v>97</v>
      </c>
      <c r="C5" s="205">
        <v>3</v>
      </c>
      <c r="D5" s="36">
        <v>0</v>
      </c>
      <c r="E5" s="213">
        <v>0</v>
      </c>
      <c r="F5" s="205">
        <v>3</v>
      </c>
      <c r="G5" s="205">
        <v>670</v>
      </c>
      <c r="H5" s="205">
        <v>379</v>
      </c>
      <c r="I5" s="207">
        <v>27</v>
      </c>
      <c r="J5" s="206">
        <v>1</v>
      </c>
      <c r="K5" s="205">
        <v>48</v>
      </c>
      <c r="L5" s="205">
        <v>28</v>
      </c>
    </row>
    <row r="6" spans="1:12" s="201" customFormat="1" ht="15.75" x14ac:dyDescent="0.25">
      <c r="A6" s="40" t="s">
        <v>16</v>
      </c>
      <c r="B6" s="212" t="s">
        <v>96</v>
      </c>
      <c r="C6" s="209">
        <v>34</v>
      </c>
      <c r="D6" s="209">
        <v>1</v>
      </c>
      <c r="E6" s="214">
        <v>5</v>
      </c>
      <c r="F6" s="209">
        <v>3</v>
      </c>
      <c r="G6" s="209">
        <v>1821</v>
      </c>
      <c r="H6" s="209">
        <v>1229</v>
      </c>
      <c r="I6" s="211">
        <v>48</v>
      </c>
      <c r="J6" s="210">
        <v>1</v>
      </c>
      <c r="K6" s="209">
        <v>58</v>
      </c>
      <c r="L6" s="209">
        <v>2</v>
      </c>
    </row>
    <row r="7" spans="1:12" s="201" customFormat="1" ht="15.75" x14ac:dyDescent="0.25">
      <c r="A7" s="36" t="s">
        <v>14</v>
      </c>
      <c r="B7" s="208" t="s">
        <v>95</v>
      </c>
      <c r="C7" s="205">
        <v>19</v>
      </c>
      <c r="D7" s="205">
        <v>4</v>
      </c>
      <c r="E7" s="213">
        <v>11</v>
      </c>
      <c r="F7" s="205">
        <v>9</v>
      </c>
      <c r="G7" s="205">
        <v>3924</v>
      </c>
      <c r="H7" s="205">
        <v>2079</v>
      </c>
      <c r="I7" s="207">
        <v>66</v>
      </c>
      <c r="J7" s="206">
        <v>2</v>
      </c>
      <c r="K7" s="205">
        <v>158</v>
      </c>
      <c r="L7" s="205">
        <v>3</v>
      </c>
    </row>
    <row r="8" spans="1:12" s="201" customFormat="1" ht="15.75" x14ac:dyDescent="0.25">
      <c r="A8" s="40" t="s">
        <v>12</v>
      </c>
      <c r="B8" s="212" t="s">
        <v>94</v>
      </c>
      <c r="C8" s="209">
        <v>12</v>
      </c>
      <c r="D8" s="209">
        <v>1</v>
      </c>
      <c r="E8" s="209">
        <v>6</v>
      </c>
      <c r="F8" s="209">
        <v>2</v>
      </c>
      <c r="G8" s="209">
        <v>3641</v>
      </c>
      <c r="H8" s="209">
        <v>2015</v>
      </c>
      <c r="I8" s="211">
        <v>63</v>
      </c>
      <c r="J8" s="210">
        <v>1</v>
      </c>
      <c r="K8" s="209">
        <v>75</v>
      </c>
      <c r="L8" s="209">
        <v>1</v>
      </c>
    </row>
    <row r="9" spans="1:12" s="201" customFormat="1" ht="15.75" x14ac:dyDescent="0.25">
      <c r="A9" s="36" t="s">
        <v>10</v>
      </c>
      <c r="B9" s="208" t="s">
        <v>93</v>
      </c>
      <c r="C9" s="205">
        <v>51</v>
      </c>
      <c r="D9" s="205">
        <v>1</v>
      </c>
      <c r="E9" s="205">
        <v>9</v>
      </c>
      <c r="F9" s="205">
        <v>3</v>
      </c>
      <c r="G9" s="205">
        <v>4499</v>
      </c>
      <c r="H9" s="205">
        <v>1721</v>
      </c>
      <c r="I9" s="207">
        <v>28</v>
      </c>
      <c r="J9" s="206">
        <v>1</v>
      </c>
      <c r="K9" s="205">
        <v>116</v>
      </c>
      <c r="L9" s="205">
        <v>39</v>
      </c>
    </row>
    <row r="10" spans="1:12" s="201" customFormat="1" ht="15.75" x14ac:dyDescent="0.25">
      <c r="A10" s="40" t="s">
        <v>8</v>
      </c>
      <c r="B10" s="212" t="s">
        <v>92</v>
      </c>
      <c r="C10" s="209">
        <v>16</v>
      </c>
      <c r="D10" s="40">
        <v>0</v>
      </c>
      <c r="E10" s="209">
        <v>4</v>
      </c>
      <c r="F10" s="209">
        <v>0</v>
      </c>
      <c r="G10" s="209">
        <v>2004</v>
      </c>
      <c r="H10" s="209">
        <v>1400</v>
      </c>
      <c r="I10" s="211">
        <v>41</v>
      </c>
      <c r="J10" s="210">
        <v>0</v>
      </c>
      <c r="K10" s="209">
        <v>56</v>
      </c>
      <c r="L10" s="209">
        <v>2</v>
      </c>
    </row>
    <row r="11" spans="1:12" s="201" customFormat="1" ht="15.75" x14ac:dyDescent="0.25">
      <c r="A11" s="36" t="s">
        <v>6</v>
      </c>
      <c r="B11" s="208" t="s">
        <v>91</v>
      </c>
      <c r="C11" s="205">
        <v>2</v>
      </c>
      <c r="D11" s="36">
        <v>0</v>
      </c>
      <c r="E11" s="205">
        <v>4</v>
      </c>
      <c r="F11" s="205">
        <v>0</v>
      </c>
      <c r="G11" s="205">
        <v>2507</v>
      </c>
      <c r="H11" s="205">
        <v>2014</v>
      </c>
      <c r="I11" s="207">
        <v>47</v>
      </c>
      <c r="J11" s="206">
        <v>0</v>
      </c>
      <c r="K11" s="205">
        <v>56</v>
      </c>
      <c r="L11" s="205">
        <v>0</v>
      </c>
    </row>
    <row r="12" spans="1:12" s="201" customFormat="1" ht="15.75" x14ac:dyDescent="0.25">
      <c r="A12" s="40" t="s">
        <v>4</v>
      </c>
      <c r="B12" s="212" t="s">
        <v>90</v>
      </c>
      <c r="C12" s="209">
        <v>9</v>
      </c>
      <c r="D12" s="40">
        <v>1</v>
      </c>
      <c r="E12" s="209">
        <v>3</v>
      </c>
      <c r="F12" s="209">
        <v>2</v>
      </c>
      <c r="G12" s="209">
        <v>1895</v>
      </c>
      <c r="H12" s="209">
        <v>1245</v>
      </c>
      <c r="I12" s="211">
        <v>30</v>
      </c>
      <c r="J12" s="210">
        <v>1</v>
      </c>
      <c r="K12" s="209">
        <v>55</v>
      </c>
      <c r="L12" s="209">
        <v>4</v>
      </c>
    </row>
    <row r="13" spans="1:12" s="201" customFormat="1" ht="15.75" x14ac:dyDescent="0.25">
      <c r="A13" s="36" t="s">
        <v>2</v>
      </c>
      <c r="B13" s="208" t="s">
        <v>89</v>
      </c>
      <c r="C13" s="205">
        <v>4</v>
      </c>
      <c r="D13" s="205">
        <v>1</v>
      </c>
      <c r="E13" s="205">
        <v>0</v>
      </c>
      <c r="F13" s="213">
        <v>0</v>
      </c>
      <c r="G13" s="205">
        <v>576</v>
      </c>
      <c r="H13" s="205">
        <v>341</v>
      </c>
      <c r="I13" s="207">
        <v>24</v>
      </c>
      <c r="J13" s="206">
        <v>1</v>
      </c>
      <c r="K13" s="205">
        <v>31</v>
      </c>
      <c r="L13" s="205">
        <v>6</v>
      </c>
    </row>
    <row r="14" spans="1:12" s="201" customFormat="1" ht="15.75" x14ac:dyDescent="0.25">
      <c r="A14" s="40" t="s">
        <v>0</v>
      </c>
      <c r="B14" s="212" t="s">
        <v>88</v>
      </c>
      <c r="C14" s="209">
        <v>4</v>
      </c>
      <c r="D14" s="40">
        <v>0</v>
      </c>
      <c r="E14" s="209">
        <v>4</v>
      </c>
      <c r="F14" s="209">
        <v>3</v>
      </c>
      <c r="G14" s="209">
        <v>1027</v>
      </c>
      <c r="H14" s="209">
        <v>567</v>
      </c>
      <c r="I14" s="211">
        <v>33</v>
      </c>
      <c r="J14" s="210">
        <v>0</v>
      </c>
      <c r="K14" s="209">
        <v>62</v>
      </c>
      <c r="L14" s="209">
        <v>0</v>
      </c>
    </row>
    <row r="15" spans="1:12" s="201" customFormat="1" ht="15.75" x14ac:dyDescent="0.25">
      <c r="A15" s="36" t="s">
        <v>87</v>
      </c>
      <c r="B15" s="208" t="s">
        <v>86</v>
      </c>
      <c r="C15" s="205">
        <v>39</v>
      </c>
      <c r="D15" s="205">
        <v>2</v>
      </c>
      <c r="E15" s="205">
        <v>1</v>
      </c>
      <c r="F15" s="205">
        <v>1</v>
      </c>
      <c r="G15" s="205">
        <v>1558</v>
      </c>
      <c r="H15" s="205">
        <v>943</v>
      </c>
      <c r="I15" s="207">
        <v>38</v>
      </c>
      <c r="J15" s="206">
        <v>0</v>
      </c>
      <c r="K15" s="205">
        <v>48</v>
      </c>
      <c r="L15" s="205">
        <v>11</v>
      </c>
    </row>
    <row r="16" spans="1:12" s="201" customFormat="1" ht="15.75" x14ac:dyDescent="0.25">
      <c r="A16" s="40" t="s">
        <v>85</v>
      </c>
      <c r="B16" s="212" t="s">
        <v>84</v>
      </c>
      <c r="C16" s="209">
        <v>4</v>
      </c>
      <c r="D16" s="40">
        <v>0</v>
      </c>
      <c r="E16" s="209">
        <v>2</v>
      </c>
      <c r="F16" s="209">
        <v>4</v>
      </c>
      <c r="G16" s="209">
        <v>947</v>
      </c>
      <c r="H16" s="209">
        <v>650</v>
      </c>
      <c r="I16" s="211">
        <v>30</v>
      </c>
      <c r="J16" s="210">
        <v>0</v>
      </c>
      <c r="K16" s="209">
        <v>50</v>
      </c>
      <c r="L16" s="209">
        <v>3</v>
      </c>
    </row>
    <row r="17" spans="1:13" s="201" customFormat="1" ht="15.75" x14ac:dyDescent="0.25">
      <c r="A17" s="36" t="s">
        <v>83</v>
      </c>
      <c r="B17" s="208" t="s">
        <v>82</v>
      </c>
      <c r="C17" s="205">
        <v>3</v>
      </c>
      <c r="D17" s="205">
        <v>2</v>
      </c>
      <c r="E17" s="205">
        <v>7</v>
      </c>
      <c r="F17" s="205">
        <v>3</v>
      </c>
      <c r="G17" s="205">
        <v>1294</v>
      </c>
      <c r="H17" s="205">
        <v>795</v>
      </c>
      <c r="I17" s="207">
        <v>22</v>
      </c>
      <c r="J17" s="206">
        <v>0</v>
      </c>
      <c r="K17" s="205">
        <v>51</v>
      </c>
      <c r="L17" s="205">
        <v>2</v>
      </c>
    </row>
    <row r="18" spans="1:13" s="201" customFormat="1" ht="15.75" x14ac:dyDescent="0.25">
      <c r="A18" s="40" t="s">
        <v>81</v>
      </c>
      <c r="B18" s="212" t="s">
        <v>80</v>
      </c>
      <c r="C18" s="209">
        <v>10</v>
      </c>
      <c r="D18" s="40">
        <v>1</v>
      </c>
      <c r="E18" s="209">
        <v>3</v>
      </c>
      <c r="F18" s="209">
        <v>2</v>
      </c>
      <c r="G18" s="209">
        <v>1285</v>
      </c>
      <c r="H18" s="209">
        <v>875</v>
      </c>
      <c r="I18" s="211">
        <v>30</v>
      </c>
      <c r="J18" s="210">
        <v>1</v>
      </c>
      <c r="K18" s="209">
        <v>53</v>
      </c>
      <c r="L18" s="209">
        <v>3</v>
      </c>
    </row>
    <row r="19" spans="1:13" s="201" customFormat="1" ht="15.75" x14ac:dyDescent="0.25">
      <c r="A19" s="36" t="s">
        <v>79</v>
      </c>
      <c r="B19" s="208" t="s">
        <v>78</v>
      </c>
      <c r="C19" s="205">
        <v>6</v>
      </c>
      <c r="D19" s="36">
        <v>0</v>
      </c>
      <c r="E19" s="205">
        <v>1</v>
      </c>
      <c r="F19" s="205">
        <v>3</v>
      </c>
      <c r="G19" s="205">
        <v>2189</v>
      </c>
      <c r="H19" s="205">
        <v>1341</v>
      </c>
      <c r="I19" s="207">
        <v>26</v>
      </c>
      <c r="J19" s="206">
        <v>0</v>
      </c>
      <c r="K19" s="205">
        <v>53</v>
      </c>
      <c r="L19" s="205">
        <v>4</v>
      </c>
    </row>
    <row r="20" spans="1:13" s="201" customFormat="1" ht="15.75" x14ac:dyDescent="0.25">
      <c r="A20" s="40" t="s">
        <v>77</v>
      </c>
      <c r="B20" s="212" t="s">
        <v>76</v>
      </c>
      <c r="C20" s="209">
        <v>10</v>
      </c>
      <c r="D20" s="209">
        <v>3</v>
      </c>
      <c r="E20" s="209">
        <v>7</v>
      </c>
      <c r="F20" s="209">
        <v>2</v>
      </c>
      <c r="G20" s="209">
        <v>2325</v>
      </c>
      <c r="H20" s="209">
        <v>1611</v>
      </c>
      <c r="I20" s="211">
        <v>31</v>
      </c>
      <c r="J20" s="210">
        <v>2</v>
      </c>
      <c r="K20" s="209">
        <v>38</v>
      </c>
      <c r="L20" s="209">
        <v>1</v>
      </c>
    </row>
    <row r="21" spans="1:13" s="201" customFormat="1" ht="15.75" x14ac:dyDescent="0.25">
      <c r="A21" s="36" t="s">
        <v>75</v>
      </c>
      <c r="B21" s="208" t="s">
        <v>74</v>
      </c>
      <c r="C21" s="205">
        <v>6</v>
      </c>
      <c r="D21" s="36">
        <v>0</v>
      </c>
      <c r="E21" s="205">
        <v>9</v>
      </c>
      <c r="F21" s="205">
        <v>3</v>
      </c>
      <c r="G21" s="205">
        <v>1855</v>
      </c>
      <c r="H21" s="205">
        <v>1001</v>
      </c>
      <c r="I21" s="207">
        <v>56</v>
      </c>
      <c r="J21" s="206">
        <v>2</v>
      </c>
      <c r="K21" s="205">
        <v>75</v>
      </c>
      <c r="L21" s="205">
        <v>4</v>
      </c>
    </row>
    <row r="22" spans="1:13" s="201" customFormat="1" ht="15.75" x14ac:dyDescent="0.25">
      <c r="A22" s="391" t="s">
        <v>73</v>
      </c>
      <c r="B22" s="392"/>
      <c r="C22" s="202">
        <f t="shared" ref="C22:L22" si="0">SUM(C4:C21)</f>
        <v>240</v>
      </c>
      <c r="D22" s="202">
        <f t="shared" si="0"/>
        <v>17</v>
      </c>
      <c r="E22" s="202">
        <f t="shared" si="0"/>
        <v>77</v>
      </c>
      <c r="F22" s="202">
        <f t="shared" si="0"/>
        <v>45</v>
      </c>
      <c r="G22" s="202">
        <f t="shared" si="0"/>
        <v>35372</v>
      </c>
      <c r="H22" s="202">
        <f t="shared" si="0"/>
        <v>21494</v>
      </c>
      <c r="I22" s="204">
        <f t="shared" si="0"/>
        <v>668</v>
      </c>
      <c r="J22" s="203">
        <f t="shared" si="0"/>
        <v>13</v>
      </c>
      <c r="K22" s="202">
        <f t="shared" si="0"/>
        <v>1109</v>
      </c>
      <c r="L22" s="202">
        <f t="shared" si="0"/>
        <v>115</v>
      </c>
    </row>
    <row r="23" spans="1:13" s="173" customFormat="1" x14ac:dyDescent="0.25"/>
    <row r="24" spans="1:13" x14ac:dyDescent="0.25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</row>
  </sheetData>
  <mergeCells count="6">
    <mergeCell ref="A1:L1"/>
    <mergeCell ref="A22:B22"/>
    <mergeCell ref="A2:A3"/>
    <mergeCell ref="B2:B3"/>
    <mergeCell ref="C2:I2"/>
    <mergeCell ref="J2:L2"/>
  </mergeCells>
  <pageMargins left="0.25" right="0.25" top="0.75" bottom="0.75" header="0.3" footer="0.3"/>
  <pageSetup paperSize="9" scale="77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8" tint="-0.249977111117893"/>
    <pageSetUpPr fitToPage="1"/>
  </sheetPr>
  <dimension ref="A1:N25"/>
  <sheetViews>
    <sheetView zoomScale="110" zoomScaleNormal="110" workbookViewId="0">
      <selection activeCell="E25" sqref="E25"/>
    </sheetView>
  </sheetViews>
  <sheetFormatPr defaultColWidth="8.7109375" defaultRowHeight="12.75" x14ac:dyDescent="0.25"/>
  <cols>
    <col min="1" max="1" width="4.7109375" style="220" customWidth="1"/>
    <col min="2" max="2" width="33.5703125" style="220" customWidth="1"/>
    <col min="3" max="3" width="12.5703125" style="219" customWidth="1"/>
    <col min="4" max="4" width="12" style="219" customWidth="1"/>
    <col min="5" max="5" width="18.140625" style="219" customWidth="1"/>
    <col min="6" max="6" width="12" style="219" customWidth="1"/>
    <col min="7" max="7" width="13.5703125" style="219" customWidth="1"/>
    <col min="8" max="8" width="16.140625" style="219" customWidth="1"/>
    <col min="9" max="9" width="15.140625" style="219" customWidth="1"/>
    <col min="10" max="10" width="15.42578125" style="219" customWidth="1"/>
    <col min="11" max="11" width="15.7109375" style="219" customWidth="1"/>
    <col min="12" max="12" width="16.140625" style="219" customWidth="1"/>
    <col min="13" max="14" width="15.5703125" style="219" customWidth="1"/>
    <col min="15" max="16384" width="8.7109375" style="219"/>
  </cols>
  <sheetData>
    <row r="1" spans="1:14" s="220" customFormat="1" x14ac:dyDescent="0.25">
      <c r="A1" s="471" t="s">
        <v>218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4" s="220" customFormat="1" ht="27.75" customHeight="1" x14ac:dyDescent="0.25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spans="1:14" s="240" customFormat="1" ht="15.75" x14ac:dyDescent="0.25">
      <c r="A3" s="473" t="s">
        <v>69</v>
      </c>
      <c r="B3" s="478" t="s">
        <v>52</v>
      </c>
      <c r="C3" s="480" t="s">
        <v>217</v>
      </c>
      <c r="D3" s="480"/>
      <c r="E3" s="480"/>
      <c r="F3" s="480"/>
      <c r="G3" s="480"/>
      <c r="H3" s="475" t="s">
        <v>216</v>
      </c>
      <c r="I3" s="473" t="s">
        <v>215</v>
      </c>
      <c r="J3" s="473" t="s">
        <v>214</v>
      </c>
      <c r="K3" s="473" t="s">
        <v>213</v>
      </c>
      <c r="L3" s="473" t="s">
        <v>212</v>
      </c>
      <c r="M3" s="473" t="s">
        <v>211</v>
      </c>
      <c r="N3" s="473" t="s">
        <v>210</v>
      </c>
    </row>
    <row r="4" spans="1:14" s="240" customFormat="1" ht="15.75" x14ac:dyDescent="0.25">
      <c r="A4" s="473"/>
      <c r="B4" s="478"/>
      <c r="C4" s="475" t="s">
        <v>209</v>
      </c>
      <c r="D4" s="477" t="s">
        <v>208</v>
      </c>
      <c r="E4" s="477"/>
      <c r="F4" s="477"/>
      <c r="G4" s="477"/>
      <c r="H4" s="481"/>
      <c r="I4" s="473"/>
      <c r="J4" s="473"/>
      <c r="K4" s="473"/>
      <c r="L4" s="473"/>
      <c r="M4" s="473"/>
      <c r="N4" s="473"/>
    </row>
    <row r="5" spans="1:14" s="240" customFormat="1" ht="79.5" thickBot="1" x14ac:dyDescent="0.3">
      <c r="A5" s="474"/>
      <c r="B5" s="479"/>
      <c r="C5" s="476"/>
      <c r="D5" s="242" t="s">
        <v>207</v>
      </c>
      <c r="E5" s="242" t="s">
        <v>206</v>
      </c>
      <c r="F5" s="242" t="s">
        <v>205</v>
      </c>
      <c r="G5" s="241" t="s">
        <v>204</v>
      </c>
      <c r="H5" s="476"/>
      <c r="I5" s="474"/>
      <c r="J5" s="474"/>
      <c r="K5" s="474"/>
      <c r="L5" s="474"/>
      <c r="M5" s="474"/>
      <c r="N5" s="474"/>
    </row>
    <row r="6" spans="1:14" ht="16.5" thickTop="1" x14ac:dyDescent="0.25">
      <c r="A6" s="239" t="s">
        <v>20</v>
      </c>
      <c r="B6" s="239" t="s">
        <v>98</v>
      </c>
      <c r="C6" s="225">
        <f t="shared" ref="C6:C24" si="0">SUM(D6:G6)</f>
        <v>113</v>
      </c>
      <c r="D6" s="235">
        <v>1</v>
      </c>
      <c r="E6" s="235">
        <v>13</v>
      </c>
      <c r="F6" s="234">
        <v>97</v>
      </c>
      <c r="G6" s="238">
        <v>2</v>
      </c>
      <c r="H6" s="238"/>
      <c r="I6" s="238"/>
      <c r="J6" s="238">
        <v>2</v>
      </c>
      <c r="K6" s="238"/>
      <c r="L6" s="238">
        <v>3</v>
      </c>
      <c r="M6" s="238"/>
      <c r="N6" s="237">
        <v>55</v>
      </c>
    </row>
    <row r="7" spans="1:14" ht="15.75" x14ac:dyDescent="0.25">
      <c r="A7" s="231" t="s">
        <v>18</v>
      </c>
      <c r="B7" s="231" t="s">
        <v>97</v>
      </c>
      <c r="C7" s="230">
        <f t="shared" si="0"/>
        <v>123</v>
      </c>
      <c r="D7" s="229">
        <v>9</v>
      </c>
      <c r="E7" s="229">
        <v>27</v>
      </c>
      <c r="F7" s="228">
        <v>86</v>
      </c>
      <c r="G7" s="227">
        <v>1</v>
      </c>
      <c r="H7" s="227"/>
      <c r="I7" s="227">
        <v>8</v>
      </c>
      <c r="J7" s="227"/>
      <c r="K7" s="227"/>
      <c r="L7" s="227">
        <v>1</v>
      </c>
      <c r="M7" s="227">
        <v>2</v>
      </c>
      <c r="N7" s="226">
        <v>66</v>
      </c>
    </row>
    <row r="8" spans="1:14" ht="15.75" x14ac:dyDescent="0.25">
      <c r="A8" s="236" t="s">
        <v>16</v>
      </c>
      <c r="B8" s="236" t="s">
        <v>96</v>
      </c>
      <c r="C8" s="225">
        <f t="shared" si="0"/>
        <v>86</v>
      </c>
      <c r="D8" s="235">
        <v>3</v>
      </c>
      <c r="E8" s="235">
        <v>15</v>
      </c>
      <c r="F8" s="234">
        <v>67</v>
      </c>
      <c r="G8" s="233">
        <v>1</v>
      </c>
      <c r="H8" s="233"/>
      <c r="I8" s="233">
        <v>1</v>
      </c>
      <c r="J8" s="233">
        <v>2</v>
      </c>
      <c r="K8" s="233"/>
      <c r="L8" s="233">
        <v>0</v>
      </c>
      <c r="M8" s="233"/>
      <c r="N8" s="232">
        <v>58</v>
      </c>
    </row>
    <row r="9" spans="1:14" ht="15.75" x14ac:dyDescent="0.25">
      <c r="A9" s="231" t="s">
        <v>14</v>
      </c>
      <c r="B9" s="231" t="s">
        <v>95</v>
      </c>
      <c r="C9" s="230">
        <f t="shared" si="0"/>
        <v>323</v>
      </c>
      <c r="D9" s="229">
        <v>134</v>
      </c>
      <c r="E9" s="229">
        <v>70</v>
      </c>
      <c r="F9" s="228">
        <v>105</v>
      </c>
      <c r="G9" s="227">
        <v>14</v>
      </c>
      <c r="H9" s="227">
        <v>6</v>
      </c>
      <c r="I9" s="227">
        <v>23</v>
      </c>
      <c r="J9" s="227">
        <v>46</v>
      </c>
      <c r="K9" s="227"/>
      <c r="L9" s="227">
        <v>5</v>
      </c>
      <c r="M9" s="227"/>
      <c r="N9" s="226">
        <v>305</v>
      </c>
    </row>
    <row r="10" spans="1:14" ht="15.75" x14ac:dyDescent="0.25">
      <c r="A10" s="236" t="s">
        <v>12</v>
      </c>
      <c r="B10" s="236" t="s">
        <v>94</v>
      </c>
      <c r="C10" s="225">
        <f t="shared" si="0"/>
        <v>274</v>
      </c>
      <c r="D10" s="235">
        <v>3</v>
      </c>
      <c r="E10" s="235">
        <v>74</v>
      </c>
      <c r="F10" s="234">
        <v>176</v>
      </c>
      <c r="G10" s="233">
        <v>21</v>
      </c>
      <c r="H10" s="233"/>
      <c r="I10" s="233">
        <v>15</v>
      </c>
      <c r="J10" s="233">
        <v>36</v>
      </c>
      <c r="K10" s="233"/>
      <c r="L10" s="233">
        <v>1</v>
      </c>
      <c r="M10" s="233"/>
      <c r="N10" s="232">
        <v>146</v>
      </c>
    </row>
    <row r="11" spans="1:14" ht="15.75" x14ac:dyDescent="0.25">
      <c r="A11" s="231" t="s">
        <v>10</v>
      </c>
      <c r="B11" s="231" t="s">
        <v>93</v>
      </c>
      <c r="C11" s="230">
        <f t="shared" si="0"/>
        <v>338</v>
      </c>
      <c r="D11" s="229">
        <v>6</v>
      </c>
      <c r="E11" s="229">
        <v>72</v>
      </c>
      <c r="F11" s="228">
        <v>256</v>
      </c>
      <c r="G11" s="227">
        <v>4</v>
      </c>
      <c r="H11" s="227">
        <v>1</v>
      </c>
      <c r="I11" s="227">
        <v>13</v>
      </c>
      <c r="J11" s="227">
        <v>7</v>
      </c>
      <c r="K11" s="227"/>
      <c r="L11" s="227">
        <v>7</v>
      </c>
      <c r="M11" s="227"/>
      <c r="N11" s="226">
        <v>188</v>
      </c>
    </row>
    <row r="12" spans="1:14" ht="15.75" x14ac:dyDescent="0.25">
      <c r="A12" s="236" t="s">
        <v>8</v>
      </c>
      <c r="B12" s="236" t="s">
        <v>92</v>
      </c>
      <c r="C12" s="225">
        <f t="shared" si="0"/>
        <v>105</v>
      </c>
      <c r="D12" s="235">
        <v>15</v>
      </c>
      <c r="E12" s="235">
        <v>13</v>
      </c>
      <c r="F12" s="234">
        <v>63</v>
      </c>
      <c r="G12" s="233">
        <v>14</v>
      </c>
      <c r="H12" s="233"/>
      <c r="I12" s="233">
        <v>7</v>
      </c>
      <c r="J12" s="233">
        <v>3</v>
      </c>
      <c r="K12" s="233"/>
      <c r="L12" s="233">
        <v>16</v>
      </c>
      <c r="M12" s="233">
        <v>2</v>
      </c>
      <c r="N12" s="232">
        <v>74</v>
      </c>
    </row>
    <row r="13" spans="1:14" ht="15.75" x14ac:dyDescent="0.25">
      <c r="A13" s="231" t="s">
        <v>6</v>
      </c>
      <c r="B13" s="231" t="s">
        <v>91</v>
      </c>
      <c r="C13" s="230">
        <f t="shared" si="0"/>
        <v>105</v>
      </c>
      <c r="D13" s="229">
        <v>6</v>
      </c>
      <c r="E13" s="229">
        <v>25</v>
      </c>
      <c r="F13" s="228">
        <v>68</v>
      </c>
      <c r="G13" s="227">
        <v>6</v>
      </c>
      <c r="H13" s="227"/>
      <c r="I13" s="227">
        <v>2</v>
      </c>
      <c r="J13" s="227">
        <v>7</v>
      </c>
      <c r="K13" s="227"/>
      <c r="L13" s="227">
        <v>5</v>
      </c>
      <c r="M13" s="227"/>
      <c r="N13" s="226">
        <v>76</v>
      </c>
    </row>
    <row r="14" spans="1:14" ht="15.75" x14ac:dyDescent="0.25">
      <c r="A14" s="236" t="s">
        <v>4</v>
      </c>
      <c r="B14" s="236" t="s">
        <v>90</v>
      </c>
      <c r="C14" s="225">
        <f t="shared" si="0"/>
        <v>118</v>
      </c>
      <c r="D14" s="235">
        <v>4</v>
      </c>
      <c r="E14" s="235">
        <v>48</v>
      </c>
      <c r="F14" s="234">
        <v>66</v>
      </c>
      <c r="G14" s="233">
        <v>0</v>
      </c>
      <c r="H14" s="233"/>
      <c r="I14" s="233">
        <v>5</v>
      </c>
      <c r="J14" s="233">
        <v>11</v>
      </c>
      <c r="K14" s="233">
        <v>2</v>
      </c>
      <c r="L14" s="233">
        <v>2</v>
      </c>
      <c r="M14" s="233"/>
      <c r="N14" s="232">
        <v>84</v>
      </c>
    </row>
    <row r="15" spans="1:14" ht="15.75" x14ac:dyDescent="0.25">
      <c r="A15" s="231" t="s">
        <v>2</v>
      </c>
      <c r="B15" s="231" t="s">
        <v>89</v>
      </c>
      <c r="C15" s="230">
        <f t="shared" si="0"/>
        <v>49</v>
      </c>
      <c r="D15" s="229">
        <v>9</v>
      </c>
      <c r="E15" s="229">
        <v>5</v>
      </c>
      <c r="F15" s="228">
        <v>33</v>
      </c>
      <c r="G15" s="227">
        <v>2</v>
      </c>
      <c r="H15" s="227"/>
      <c r="I15" s="227">
        <v>3</v>
      </c>
      <c r="J15" s="227">
        <v>3</v>
      </c>
      <c r="K15" s="227"/>
      <c r="L15" s="227">
        <v>0</v>
      </c>
      <c r="M15" s="227"/>
      <c r="N15" s="226">
        <v>30</v>
      </c>
    </row>
    <row r="16" spans="1:14" ht="15.75" x14ac:dyDescent="0.25">
      <c r="A16" s="236" t="s">
        <v>0</v>
      </c>
      <c r="B16" s="236" t="s">
        <v>88</v>
      </c>
      <c r="C16" s="225">
        <f t="shared" si="0"/>
        <v>107</v>
      </c>
      <c r="D16" s="235">
        <v>5</v>
      </c>
      <c r="E16" s="235">
        <v>44</v>
      </c>
      <c r="F16" s="234">
        <v>54</v>
      </c>
      <c r="G16" s="233">
        <v>4</v>
      </c>
      <c r="H16" s="233"/>
      <c r="I16" s="233">
        <v>4</v>
      </c>
      <c r="J16" s="233">
        <v>11</v>
      </c>
      <c r="K16" s="233"/>
      <c r="L16" s="233">
        <v>4</v>
      </c>
      <c r="M16" s="233"/>
      <c r="N16" s="232">
        <v>74</v>
      </c>
    </row>
    <row r="17" spans="1:14" ht="15.75" x14ac:dyDescent="0.25">
      <c r="A17" s="231" t="s">
        <v>87</v>
      </c>
      <c r="B17" s="231" t="s">
        <v>86</v>
      </c>
      <c r="C17" s="230">
        <f t="shared" si="0"/>
        <v>88</v>
      </c>
      <c r="D17" s="229">
        <v>1</v>
      </c>
      <c r="E17" s="229">
        <v>16</v>
      </c>
      <c r="F17" s="228">
        <v>64</v>
      </c>
      <c r="G17" s="227">
        <v>7</v>
      </c>
      <c r="H17" s="227"/>
      <c r="I17" s="227">
        <v>1</v>
      </c>
      <c r="J17" s="227"/>
      <c r="K17" s="227"/>
      <c r="L17" s="227">
        <v>2</v>
      </c>
      <c r="M17" s="227">
        <v>1</v>
      </c>
      <c r="N17" s="226">
        <v>67</v>
      </c>
    </row>
    <row r="18" spans="1:14" ht="15.75" x14ac:dyDescent="0.25">
      <c r="A18" s="236" t="s">
        <v>85</v>
      </c>
      <c r="B18" s="236" t="s">
        <v>84</v>
      </c>
      <c r="C18" s="225">
        <f t="shared" si="0"/>
        <v>56</v>
      </c>
      <c r="D18" s="235"/>
      <c r="E18" s="235">
        <v>3</v>
      </c>
      <c r="F18" s="234">
        <v>53</v>
      </c>
      <c r="G18" s="233">
        <v>0</v>
      </c>
      <c r="H18" s="233"/>
      <c r="I18" s="233">
        <v>1</v>
      </c>
      <c r="J18" s="233">
        <v>1</v>
      </c>
      <c r="K18" s="233"/>
      <c r="L18" s="233">
        <v>0</v>
      </c>
      <c r="M18" s="233"/>
      <c r="N18" s="232">
        <v>26</v>
      </c>
    </row>
    <row r="19" spans="1:14" ht="15.75" x14ac:dyDescent="0.25">
      <c r="A19" s="231" t="s">
        <v>83</v>
      </c>
      <c r="B19" s="231" t="s">
        <v>82</v>
      </c>
      <c r="C19" s="230">
        <f t="shared" si="0"/>
        <v>138</v>
      </c>
      <c r="D19" s="229"/>
      <c r="E19" s="229">
        <v>20</v>
      </c>
      <c r="F19" s="228">
        <v>117</v>
      </c>
      <c r="G19" s="227">
        <v>1</v>
      </c>
      <c r="H19" s="227"/>
      <c r="I19" s="227">
        <v>1</v>
      </c>
      <c r="J19" s="227">
        <v>7</v>
      </c>
      <c r="K19" s="227"/>
      <c r="L19" s="227">
        <v>0</v>
      </c>
      <c r="M19" s="227"/>
      <c r="N19" s="226">
        <v>74</v>
      </c>
    </row>
    <row r="20" spans="1:14" ht="15.75" x14ac:dyDescent="0.25">
      <c r="A20" s="236" t="s">
        <v>81</v>
      </c>
      <c r="B20" s="236" t="s">
        <v>80</v>
      </c>
      <c r="C20" s="225">
        <f t="shared" si="0"/>
        <v>56</v>
      </c>
      <c r="D20" s="235">
        <v>6</v>
      </c>
      <c r="E20" s="235">
        <v>13</v>
      </c>
      <c r="F20" s="234">
        <v>36</v>
      </c>
      <c r="G20" s="233">
        <v>1</v>
      </c>
      <c r="H20" s="233"/>
      <c r="I20" s="233"/>
      <c r="J20" s="233">
        <v>1</v>
      </c>
      <c r="K20" s="233"/>
      <c r="L20" s="233">
        <v>5</v>
      </c>
      <c r="M20" s="233"/>
      <c r="N20" s="232">
        <v>51</v>
      </c>
    </row>
    <row r="21" spans="1:14" ht="15.75" x14ac:dyDescent="0.25">
      <c r="A21" s="231" t="s">
        <v>79</v>
      </c>
      <c r="B21" s="231" t="s">
        <v>78</v>
      </c>
      <c r="C21" s="230">
        <f t="shared" si="0"/>
        <v>68</v>
      </c>
      <c r="D21" s="229">
        <v>2</v>
      </c>
      <c r="E21" s="229">
        <v>19</v>
      </c>
      <c r="F21" s="228">
        <v>44</v>
      </c>
      <c r="G21" s="227">
        <v>3</v>
      </c>
      <c r="H21" s="227"/>
      <c r="I21" s="227">
        <v>1</v>
      </c>
      <c r="J21" s="227">
        <v>7</v>
      </c>
      <c r="K21" s="227">
        <v>2</v>
      </c>
      <c r="L21" s="227">
        <v>2</v>
      </c>
      <c r="M21" s="227">
        <v>2</v>
      </c>
      <c r="N21" s="226">
        <v>45</v>
      </c>
    </row>
    <row r="22" spans="1:14" ht="15.75" x14ac:dyDescent="0.25">
      <c r="A22" s="236" t="s">
        <v>77</v>
      </c>
      <c r="B22" s="236" t="s">
        <v>76</v>
      </c>
      <c r="C22" s="225">
        <f t="shared" si="0"/>
        <v>146</v>
      </c>
      <c r="D22" s="235"/>
      <c r="E22" s="235">
        <v>16</v>
      </c>
      <c r="F22" s="234">
        <v>130</v>
      </c>
      <c r="G22" s="233">
        <v>0</v>
      </c>
      <c r="H22" s="233"/>
      <c r="I22" s="233"/>
      <c r="J22" s="233"/>
      <c r="K22" s="233"/>
      <c r="L22" s="233">
        <v>0</v>
      </c>
      <c r="M22" s="233"/>
      <c r="N22" s="232">
        <v>74</v>
      </c>
    </row>
    <row r="23" spans="1:14" ht="15.75" x14ac:dyDescent="0.25">
      <c r="A23" s="231" t="s">
        <v>75</v>
      </c>
      <c r="B23" s="231" t="s">
        <v>74</v>
      </c>
      <c r="C23" s="230">
        <f t="shared" si="0"/>
        <v>147</v>
      </c>
      <c r="D23" s="229">
        <v>6</v>
      </c>
      <c r="E23" s="229">
        <v>54</v>
      </c>
      <c r="F23" s="228">
        <v>81</v>
      </c>
      <c r="G23" s="227">
        <v>6</v>
      </c>
      <c r="H23" s="227"/>
      <c r="I23" s="227">
        <v>6</v>
      </c>
      <c r="J23" s="227">
        <v>15</v>
      </c>
      <c r="K23" s="227"/>
      <c r="L23" s="227">
        <v>1</v>
      </c>
      <c r="M23" s="227"/>
      <c r="N23" s="226">
        <v>91</v>
      </c>
    </row>
    <row r="24" spans="1:14" s="222" customFormat="1" ht="23.25" x14ac:dyDescent="0.25">
      <c r="A24" s="469" t="s">
        <v>203</v>
      </c>
      <c r="B24" s="470"/>
      <c r="C24" s="225">
        <f t="shared" si="0"/>
        <v>2440</v>
      </c>
      <c r="D24" s="224">
        <f t="shared" ref="D24:N24" si="1">SUM(D6:D23)</f>
        <v>210</v>
      </c>
      <c r="E24" s="224">
        <f t="shared" si="1"/>
        <v>547</v>
      </c>
      <c r="F24" s="224">
        <f t="shared" si="1"/>
        <v>1596</v>
      </c>
      <c r="G24" s="224">
        <f t="shared" si="1"/>
        <v>87</v>
      </c>
      <c r="H24" s="224">
        <f t="shared" si="1"/>
        <v>7</v>
      </c>
      <c r="I24" s="224">
        <f t="shared" si="1"/>
        <v>91</v>
      </c>
      <c r="J24" s="224">
        <f t="shared" si="1"/>
        <v>159</v>
      </c>
      <c r="K24" s="224">
        <f t="shared" si="1"/>
        <v>4</v>
      </c>
      <c r="L24" s="224">
        <f t="shared" si="1"/>
        <v>54</v>
      </c>
      <c r="M24" s="224">
        <f t="shared" si="1"/>
        <v>7</v>
      </c>
      <c r="N24" s="223">
        <f t="shared" si="1"/>
        <v>1584</v>
      </c>
    </row>
    <row r="25" spans="1:14" s="221" customFormat="1" ht="49.5" customHeight="1" x14ac:dyDescent="0.25">
      <c r="A25" s="468" t="s">
        <v>202</v>
      </c>
      <c r="B25" s="468"/>
    </row>
  </sheetData>
  <sheetProtection selectLockedCells="1" selectUnlockedCells="1"/>
  <mergeCells count="15"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O23"/>
  <sheetViews>
    <sheetView zoomScaleNormal="100" workbookViewId="0">
      <selection activeCell="D4" sqref="D4"/>
    </sheetView>
  </sheetViews>
  <sheetFormatPr defaultColWidth="9.140625" defaultRowHeight="18.75" x14ac:dyDescent="0.3"/>
  <cols>
    <col min="1" max="1" width="4.42578125" style="243" customWidth="1"/>
    <col min="2" max="2" width="26.7109375" style="243" customWidth="1"/>
    <col min="3" max="3" width="15.42578125" style="244" customWidth="1"/>
    <col min="4" max="4" width="11.7109375" style="244" customWidth="1"/>
    <col min="5" max="5" width="9.28515625" style="244" customWidth="1"/>
    <col min="6" max="6" width="9.7109375" style="244" customWidth="1"/>
    <col min="7" max="8" width="9" style="244" customWidth="1"/>
    <col min="9" max="9" width="10.7109375" style="243" customWidth="1"/>
    <col min="10" max="10" width="11.28515625" style="243" customWidth="1"/>
    <col min="11" max="11" width="9.42578125" style="243" customWidth="1"/>
    <col min="12" max="12" width="9.140625" style="243" bestFit="1" customWidth="1"/>
    <col min="13" max="14" width="9.7109375" style="243" customWidth="1"/>
    <col min="15" max="15" width="15.7109375" style="243" customWidth="1"/>
    <col min="16" max="16" width="14.28515625" style="243" customWidth="1"/>
    <col min="17" max="16384" width="9.140625" style="243"/>
  </cols>
  <sheetData>
    <row r="1" spans="1:15" ht="35.25" customHeight="1" x14ac:dyDescent="0.3">
      <c r="A1" s="484" t="s">
        <v>234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</row>
    <row r="2" spans="1:15" ht="19.5" customHeight="1" x14ac:dyDescent="0.3">
      <c r="A2" s="485" t="s">
        <v>53</v>
      </c>
      <c r="B2" s="485" t="s">
        <v>233</v>
      </c>
      <c r="C2" s="485" t="s">
        <v>232</v>
      </c>
      <c r="D2" s="486" t="s">
        <v>231</v>
      </c>
      <c r="E2" s="487"/>
      <c r="F2" s="487"/>
      <c r="G2" s="487"/>
      <c r="H2" s="487"/>
      <c r="I2" s="487"/>
      <c r="J2" s="487"/>
      <c r="K2" s="487"/>
      <c r="L2" s="487"/>
      <c r="M2" s="487"/>
      <c r="N2" s="254"/>
      <c r="O2" s="418" t="s">
        <v>230</v>
      </c>
    </row>
    <row r="3" spans="1:15" ht="35.25" customHeight="1" x14ac:dyDescent="0.3">
      <c r="A3" s="485"/>
      <c r="B3" s="485"/>
      <c r="C3" s="485"/>
      <c r="D3" s="253" t="s">
        <v>229</v>
      </c>
      <c r="E3" s="253" t="s">
        <v>228</v>
      </c>
      <c r="F3" s="253" t="s">
        <v>227</v>
      </c>
      <c r="G3" s="253" t="s">
        <v>226</v>
      </c>
      <c r="H3" s="253" t="s">
        <v>225</v>
      </c>
      <c r="I3" s="253" t="s">
        <v>224</v>
      </c>
      <c r="J3" s="253" t="s">
        <v>223</v>
      </c>
      <c r="K3" s="253" t="s">
        <v>222</v>
      </c>
      <c r="L3" s="253" t="s">
        <v>221</v>
      </c>
      <c r="M3" s="253" t="s">
        <v>220</v>
      </c>
      <c r="N3" s="253" t="s">
        <v>219</v>
      </c>
      <c r="O3" s="418"/>
    </row>
    <row r="4" spans="1:15" ht="22.5" customHeight="1" x14ac:dyDescent="0.3">
      <c r="A4" s="40">
        <v>1</v>
      </c>
      <c r="B4" s="212" t="s">
        <v>50</v>
      </c>
      <c r="C4" s="252">
        <v>590</v>
      </c>
      <c r="D4" s="251">
        <v>411</v>
      </c>
      <c r="E4" s="251">
        <v>127</v>
      </c>
      <c r="F4" s="251">
        <v>36</v>
      </c>
      <c r="G4" s="251">
        <v>10</v>
      </c>
      <c r="H4" s="251">
        <v>2</v>
      </c>
      <c r="I4" s="251">
        <v>2</v>
      </c>
      <c r="J4" s="251">
        <v>0</v>
      </c>
      <c r="K4" s="251">
        <v>0</v>
      </c>
      <c r="L4" s="251">
        <v>0</v>
      </c>
      <c r="M4" s="251">
        <v>0</v>
      </c>
      <c r="N4" s="251">
        <v>0</v>
      </c>
      <c r="O4" s="246">
        <v>2014</v>
      </c>
    </row>
    <row r="5" spans="1:15" ht="22.5" customHeight="1" x14ac:dyDescent="0.3">
      <c r="A5" s="36">
        <v>2</v>
      </c>
      <c r="B5" s="208" t="s">
        <v>49</v>
      </c>
      <c r="C5" s="250">
        <v>739</v>
      </c>
      <c r="D5" s="249">
        <v>493</v>
      </c>
      <c r="E5" s="249">
        <v>158</v>
      </c>
      <c r="F5" s="249">
        <v>47</v>
      </c>
      <c r="G5" s="249">
        <v>18</v>
      </c>
      <c r="H5" s="249">
        <v>9</v>
      </c>
      <c r="I5" s="249">
        <v>3</v>
      </c>
      <c r="J5" s="249">
        <v>3</v>
      </c>
      <c r="K5" s="249">
        <v>1</v>
      </c>
      <c r="L5" s="249">
        <v>1</v>
      </c>
      <c r="M5" s="249">
        <v>0</v>
      </c>
      <c r="N5" s="249">
        <v>0</v>
      </c>
      <c r="O5" s="248">
        <v>2598</v>
      </c>
    </row>
    <row r="6" spans="1:15" ht="22.5" customHeight="1" x14ac:dyDescent="0.3">
      <c r="A6" s="40">
        <v>3</v>
      </c>
      <c r="B6" s="212" t="s">
        <v>48</v>
      </c>
      <c r="C6" s="247">
        <v>996</v>
      </c>
      <c r="D6" s="251">
        <v>741</v>
      </c>
      <c r="E6" s="251">
        <v>153</v>
      </c>
      <c r="F6" s="251">
        <v>51</v>
      </c>
      <c r="G6" s="251">
        <v>31</v>
      </c>
      <c r="H6" s="251">
        <v>8</v>
      </c>
      <c r="I6" s="251">
        <v>5</v>
      </c>
      <c r="J6" s="251">
        <v>2</v>
      </c>
      <c r="K6" s="251">
        <v>2</v>
      </c>
      <c r="L6" s="251">
        <v>1</v>
      </c>
      <c r="M6" s="251">
        <v>0</v>
      </c>
      <c r="N6" s="251">
        <v>0</v>
      </c>
      <c r="O6" s="246">
        <v>3423</v>
      </c>
    </row>
    <row r="7" spans="1:15" ht="22.5" customHeight="1" x14ac:dyDescent="0.3">
      <c r="A7" s="36">
        <v>4</v>
      </c>
      <c r="B7" s="208" t="s">
        <v>47</v>
      </c>
      <c r="C7" s="250">
        <v>2837</v>
      </c>
      <c r="D7" s="249">
        <v>2276</v>
      </c>
      <c r="E7" s="249">
        <v>411</v>
      </c>
      <c r="F7" s="249">
        <v>82</v>
      </c>
      <c r="G7" s="249">
        <v>42</v>
      </c>
      <c r="H7" s="249">
        <v>5</v>
      </c>
      <c r="I7" s="249">
        <v>8</v>
      </c>
      <c r="J7" s="249">
        <v>2</v>
      </c>
      <c r="K7" s="249">
        <v>3</v>
      </c>
      <c r="L7" s="249">
        <v>0</v>
      </c>
      <c r="M7" s="249">
        <v>1</v>
      </c>
      <c r="N7" s="249">
        <v>2</v>
      </c>
      <c r="O7" s="248">
        <v>9325</v>
      </c>
    </row>
    <row r="8" spans="1:15" ht="22.5" customHeight="1" x14ac:dyDescent="0.3">
      <c r="A8" s="40">
        <v>5</v>
      </c>
      <c r="B8" s="212" t="s">
        <v>46</v>
      </c>
      <c r="C8" s="247">
        <v>1663</v>
      </c>
      <c r="D8" s="251">
        <v>1327</v>
      </c>
      <c r="E8" s="251">
        <v>240</v>
      </c>
      <c r="F8" s="251">
        <v>63</v>
      </c>
      <c r="G8" s="251">
        <v>17</v>
      </c>
      <c r="H8" s="251">
        <v>9</v>
      </c>
      <c r="I8" s="251">
        <v>3</v>
      </c>
      <c r="J8" s="251">
        <v>2</v>
      </c>
      <c r="K8" s="251">
        <v>1</v>
      </c>
      <c r="L8" s="251">
        <v>0</v>
      </c>
      <c r="M8" s="251">
        <v>0</v>
      </c>
      <c r="N8" s="251">
        <v>0</v>
      </c>
      <c r="O8" s="246">
        <v>5475</v>
      </c>
    </row>
    <row r="9" spans="1:15" ht="22.5" customHeight="1" x14ac:dyDescent="0.3">
      <c r="A9" s="36">
        <v>6</v>
      </c>
      <c r="B9" s="208" t="s">
        <v>45</v>
      </c>
      <c r="C9" s="250">
        <v>2453</v>
      </c>
      <c r="D9" s="249">
        <v>1807</v>
      </c>
      <c r="E9" s="249">
        <v>440</v>
      </c>
      <c r="F9" s="249">
        <v>110</v>
      </c>
      <c r="G9" s="249">
        <v>45</v>
      </c>
      <c r="H9" s="249">
        <v>24</v>
      </c>
      <c r="I9" s="249">
        <v>12</v>
      </c>
      <c r="J9" s="249">
        <v>4</v>
      </c>
      <c r="K9" s="249">
        <v>4</v>
      </c>
      <c r="L9" s="249">
        <v>2</v>
      </c>
      <c r="M9" s="249">
        <v>2</v>
      </c>
      <c r="N9" s="249">
        <v>0</v>
      </c>
      <c r="O9" s="248">
        <v>8390</v>
      </c>
    </row>
    <row r="10" spans="1:15" ht="22.5" customHeight="1" x14ac:dyDescent="0.3">
      <c r="A10" s="40">
        <v>7</v>
      </c>
      <c r="B10" s="212" t="s">
        <v>44</v>
      </c>
      <c r="C10" s="247">
        <v>966</v>
      </c>
      <c r="D10" s="251">
        <v>751</v>
      </c>
      <c r="E10" s="251">
        <v>149</v>
      </c>
      <c r="F10" s="251">
        <v>39</v>
      </c>
      <c r="G10" s="251">
        <v>15</v>
      </c>
      <c r="H10" s="251">
        <v>4</v>
      </c>
      <c r="I10" s="251">
        <v>3</v>
      </c>
      <c r="J10" s="251">
        <v>1</v>
      </c>
      <c r="K10" s="251">
        <v>0</v>
      </c>
      <c r="L10" s="251">
        <v>0</v>
      </c>
      <c r="M10" s="251">
        <v>0</v>
      </c>
      <c r="N10" s="251">
        <v>0</v>
      </c>
      <c r="O10" s="246">
        <v>3201</v>
      </c>
    </row>
    <row r="11" spans="1:15" ht="22.5" customHeight="1" x14ac:dyDescent="0.3">
      <c r="A11" s="36">
        <v>8</v>
      </c>
      <c r="B11" s="208" t="s">
        <v>43</v>
      </c>
      <c r="C11" s="250">
        <v>692</v>
      </c>
      <c r="D11" s="249">
        <v>554</v>
      </c>
      <c r="E11" s="249">
        <v>93</v>
      </c>
      <c r="F11" s="249">
        <v>29</v>
      </c>
      <c r="G11" s="249">
        <v>4</v>
      </c>
      <c r="H11" s="249">
        <v>4</v>
      </c>
      <c r="I11" s="249">
        <v>2</v>
      </c>
      <c r="J11" s="249">
        <v>1</v>
      </c>
      <c r="K11" s="249">
        <v>0</v>
      </c>
      <c r="L11" s="249">
        <v>1</v>
      </c>
      <c r="M11" s="249">
        <v>0</v>
      </c>
      <c r="N11" s="249">
        <v>0</v>
      </c>
      <c r="O11" s="248">
        <v>2273</v>
      </c>
    </row>
    <row r="12" spans="1:15" ht="22.5" customHeight="1" x14ac:dyDescent="0.3">
      <c r="A12" s="40">
        <v>9</v>
      </c>
      <c r="B12" s="212" t="s">
        <v>42</v>
      </c>
      <c r="C12" s="247">
        <v>1032</v>
      </c>
      <c r="D12" s="251">
        <v>785</v>
      </c>
      <c r="E12" s="251">
        <v>176</v>
      </c>
      <c r="F12" s="251">
        <v>47</v>
      </c>
      <c r="G12" s="251">
        <v>14</v>
      </c>
      <c r="H12" s="251">
        <v>5</v>
      </c>
      <c r="I12" s="251">
        <v>2</v>
      </c>
      <c r="J12" s="251">
        <v>0</v>
      </c>
      <c r="K12" s="251">
        <v>1</v>
      </c>
      <c r="L12" s="251">
        <v>0</v>
      </c>
      <c r="M12" s="251">
        <v>0</v>
      </c>
      <c r="N12" s="251">
        <v>0</v>
      </c>
      <c r="O12" s="246">
        <v>3442</v>
      </c>
    </row>
    <row r="13" spans="1:15" ht="22.5" customHeight="1" x14ac:dyDescent="0.3">
      <c r="A13" s="36">
        <v>10</v>
      </c>
      <c r="B13" s="208" t="s">
        <v>41</v>
      </c>
      <c r="C13" s="250">
        <v>501</v>
      </c>
      <c r="D13" s="249">
        <v>379</v>
      </c>
      <c r="E13" s="249">
        <v>84</v>
      </c>
      <c r="F13" s="249">
        <v>25</v>
      </c>
      <c r="G13" s="249">
        <v>6</v>
      </c>
      <c r="H13" s="249">
        <v>3</v>
      </c>
      <c r="I13" s="249">
        <v>2</v>
      </c>
      <c r="J13" s="249">
        <v>0</v>
      </c>
      <c r="K13" s="249">
        <v>1</v>
      </c>
      <c r="L13" s="249">
        <v>0</v>
      </c>
      <c r="M13" s="249">
        <v>0</v>
      </c>
      <c r="N13" s="249">
        <v>0</v>
      </c>
      <c r="O13" s="248">
        <v>1683</v>
      </c>
    </row>
    <row r="14" spans="1:15" ht="22.5" customHeight="1" x14ac:dyDescent="0.3">
      <c r="A14" s="40">
        <v>11</v>
      </c>
      <c r="B14" s="212" t="s">
        <v>40</v>
      </c>
      <c r="C14" s="247">
        <v>1038</v>
      </c>
      <c r="D14" s="251">
        <v>802</v>
      </c>
      <c r="E14" s="251">
        <v>173</v>
      </c>
      <c r="F14" s="251">
        <v>44</v>
      </c>
      <c r="G14" s="251">
        <v>11</v>
      </c>
      <c r="H14" s="251">
        <v>5</v>
      </c>
      <c r="I14" s="251">
        <v>1</v>
      </c>
      <c r="J14" s="251">
        <v>2</v>
      </c>
      <c r="K14" s="251">
        <v>0</v>
      </c>
      <c r="L14" s="251">
        <v>0</v>
      </c>
      <c r="M14" s="251">
        <v>0</v>
      </c>
      <c r="N14" s="251">
        <v>0</v>
      </c>
      <c r="O14" s="246">
        <v>3445</v>
      </c>
    </row>
    <row r="15" spans="1:15" ht="22.5" customHeight="1" x14ac:dyDescent="0.3">
      <c r="A15" s="36">
        <v>12</v>
      </c>
      <c r="B15" s="208" t="s">
        <v>39</v>
      </c>
      <c r="C15" s="250">
        <v>838</v>
      </c>
      <c r="D15" s="249">
        <v>630</v>
      </c>
      <c r="E15" s="249">
        <v>131</v>
      </c>
      <c r="F15" s="249">
        <v>48</v>
      </c>
      <c r="G15" s="249">
        <v>13</v>
      </c>
      <c r="H15" s="249">
        <v>10</v>
      </c>
      <c r="I15" s="249">
        <v>3</v>
      </c>
      <c r="J15" s="249">
        <v>1</v>
      </c>
      <c r="K15" s="249">
        <v>0</v>
      </c>
      <c r="L15" s="249">
        <v>1</v>
      </c>
      <c r="M15" s="249">
        <v>0</v>
      </c>
      <c r="N15" s="249">
        <v>0</v>
      </c>
      <c r="O15" s="248">
        <v>2847</v>
      </c>
    </row>
    <row r="16" spans="1:15" ht="22.5" customHeight="1" x14ac:dyDescent="0.3">
      <c r="A16" s="40">
        <v>13</v>
      </c>
      <c r="B16" s="212" t="s">
        <v>38</v>
      </c>
      <c r="C16" s="247">
        <v>553</v>
      </c>
      <c r="D16" s="251">
        <v>406</v>
      </c>
      <c r="E16" s="251">
        <v>92</v>
      </c>
      <c r="F16" s="251">
        <v>33</v>
      </c>
      <c r="G16" s="251">
        <v>9</v>
      </c>
      <c r="H16" s="251">
        <v>5</v>
      </c>
      <c r="I16" s="251">
        <v>3</v>
      </c>
      <c r="J16" s="251">
        <v>2</v>
      </c>
      <c r="K16" s="251">
        <v>1</v>
      </c>
      <c r="L16" s="251">
        <v>0</v>
      </c>
      <c r="M16" s="251">
        <v>0</v>
      </c>
      <c r="N16" s="251">
        <v>0</v>
      </c>
      <c r="O16" s="246">
        <v>1895</v>
      </c>
    </row>
    <row r="17" spans="1:15" ht="22.5" customHeight="1" x14ac:dyDescent="0.3">
      <c r="A17" s="36">
        <v>14</v>
      </c>
      <c r="B17" s="208" t="s">
        <v>37</v>
      </c>
      <c r="C17" s="250">
        <v>873</v>
      </c>
      <c r="D17" s="249">
        <v>660</v>
      </c>
      <c r="E17" s="249">
        <v>141</v>
      </c>
      <c r="F17" s="249">
        <v>43</v>
      </c>
      <c r="G17" s="249">
        <v>16</v>
      </c>
      <c r="H17" s="249">
        <v>6</v>
      </c>
      <c r="I17" s="249">
        <v>4</v>
      </c>
      <c r="J17" s="249">
        <v>0</v>
      </c>
      <c r="K17" s="249">
        <v>0</v>
      </c>
      <c r="L17" s="249">
        <v>1</v>
      </c>
      <c r="M17" s="249">
        <v>0</v>
      </c>
      <c r="N17" s="249">
        <v>0</v>
      </c>
      <c r="O17" s="248">
        <v>2957</v>
      </c>
    </row>
    <row r="18" spans="1:15" ht="22.5" customHeight="1" x14ac:dyDescent="0.3">
      <c r="A18" s="40">
        <v>15</v>
      </c>
      <c r="B18" s="212" t="s">
        <v>36</v>
      </c>
      <c r="C18" s="247">
        <v>657</v>
      </c>
      <c r="D18" s="251">
        <v>478</v>
      </c>
      <c r="E18" s="251">
        <v>124</v>
      </c>
      <c r="F18" s="251">
        <v>30</v>
      </c>
      <c r="G18" s="251">
        <v>14</v>
      </c>
      <c r="H18" s="251">
        <v>4</v>
      </c>
      <c r="I18" s="251">
        <v>0</v>
      </c>
      <c r="J18" s="251">
        <v>2</v>
      </c>
      <c r="K18" s="251">
        <v>1</v>
      </c>
      <c r="L18" s="251">
        <v>1</v>
      </c>
      <c r="M18" s="251">
        <v>1</v>
      </c>
      <c r="N18" s="251">
        <v>0</v>
      </c>
      <c r="O18" s="246">
        <v>2245</v>
      </c>
    </row>
    <row r="19" spans="1:15" ht="22.5" customHeight="1" x14ac:dyDescent="0.3">
      <c r="A19" s="36">
        <v>16</v>
      </c>
      <c r="B19" s="208" t="s">
        <v>35</v>
      </c>
      <c r="C19" s="250">
        <v>649</v>
      </c>
      <c r="D19" s="249">
        <v>491</v>
      </c>
      <c r="E19" s="249">
        <v>107</v>
      </c>
      <c r="F19" s="249">
        <v>34</v>
      </c>
      <c r="G19" s="249">
        <v>7</v>
      </c>
      <c r="H19" s="249">
        <v>5</v>
      </c>
      <c r="I19" s="249">
        <v>2</v>
      </c>
      <c r="J19" s="249">
        <v>0</v>
      </c>
      <c r="K19" s="249">
        <v>0</v>
      </c>
      <c r="L19" s="249">
        <v>0</v>
      </c>
      <c r="M19" s="249">
        <v>0</v>
      </c>
      <c r="N19" s="249">
        <v>0</v>
      </c>
      <c r="O19" s="248">
        <v>2167</v>
      </c>
    </row>
    <row r="20" spans="1:15" ht="22.5" customHeight="1" x14ac:dyDescent="0.3">
      <c r="A20" s="40">
        <v>17</v>
      </c>
      <c r="B20" s="212" t="s">
        <v>34</v>
      </c>
      <c r="C20" s="247">
        <v>709</v>
      </c>
      <c r="D20" s="251">
        <v>560</v>
      </c>
      <c r="E20" s="251">
        <v>105</v>
      </c>
      <c r="F20" s="251">
        <v>32</v>
      </c>
      <c r="G20" s="251">
        <v>9</v>
      </c>
      <c r="H20" s="251">
        <v>1</v>
      </c>
      <c r="I20" s="251">
        <v>2</v>
      </c>
      <c r="J20" s="251">
        <v>0</v>
      </c>
      <c r="K20" s="251">
        <v>0</v>
      </c>
      <c r="L20" s="251">
        <v>0</v>
      </c>
      <c r="M20" s="251">
        <v>0</v>
      </c>
      <c r="N20" s="251">
        <v>0</v>
      </c>
      <c r="O20" s="246">
        <v>2337</v>
      </c>
    </row>
    <row r="21" spans="1:15" ht="22.5" customHeight="1" x14ac:dyDescent="0.3">
      <c r="A21" s="36">
        <v>18</v>
      </c>
      <c r="B21" s="208" t="s">
        <v>33</v>
      </c>
      <c r="C21" s="250">
        <v>1259</v>
      </c>
      <c r="D21" s="249">
        <v>929</v>
      </c>
      <c r="E21" s="249">
        <v>227</v>
      </c>
      <c r="F21" s="249">
        <v>68</v>
      </c>
      <c r="G21" s="249">
        <v>15</v>
      </c>
      <c r="H21" s="249">
        <v>13</v>
      </c>
      <c r="I21" s="249">
        <v>3</v>
      </c>
      <c r="J21" s="249">
        <v>0</v>
      </c>
      <c r="K21" s="249">
        <v>2</v>
      </c>
      <c r="L21" s="249">
        <v>0</v>
      </c>
      <c r="M21" s="249">
        <v>0</v>
      </c>
      <c r="N21" s="249">
        <v>0</v>
      </c>
      <c r="O21" s="248">
        <v>4263</v>
      </c>
    </row>
    <row r="22" spans="1:15" ht="30.75" customHeight="1" x14ac:dyDescent="0.3">
      <c r="A22" s="482" t="s">
        <v>32</v>
      </c>
      <c r="B22" s="483"/>
      <c r="C22" s="247">
        <f t="shared" ref="C22:O22" si="0">SUM(C4:C21)</f>
        <v>19045</v>
      </c>
      <c r="D22" s="247">
        <f t="shared" si="0"/>
        <v>14480</v>
      </c>
      <c r="E22" s="247">
        <f t="shared" si="0"/>
        <v>3131</v>
      </c>
      <c r="F22" s="247">
        <f t="shared" si="0"/>
        <v>861</v>
      </c>
      <c r="G22" s="247">
        <f t="shared" si="0"/>
        <v>296</v>
      </c>
      <c r="H22" s="247">
        <f t="shared" si="0"/>
        <v>122</v>
      </c>
      <c r="I22" s="247">
        <f t="shared" si="0"/>
        <v>60</v>
      </c>
      <c r="J22" s="247">
        <f t="shared" si="0"/>
        <v>22</v>
      </c>
      <c r="K22" s="247">
        <f t="shared" si="0"/>
        <v>17</v>
      </c>
      <c r="L22" s="247">
        <f t="shared" si="0"/>
        <v>8</v>
      </c>
      <c r="M22" s="247">
        <f t="shared" si="0"/>
        <v>4</v>
      </c>
      <c r="N22" s="247">
        <f t="shared" si="0"/>
        <v>2</v>
      </c>
      <c r="O22" s="246">
        <f t="shared" si="0"/>
        <v>63980</v>
      </c>
    </row>
    <row r="23" spans="1:15" x14ac:dyDescent="0.3">
      <c r="I23" s="244"/>
      <c r="J23" s="244"/>
      <c r="K23" s="244"/>
      <c r="L23" s="244"/>
      <c r="M23" s="244"/>
      <c r="N23" s="244"/>
      <c r="O23" s="245"/>
    </row>
  </sheetData>
  <mergeCells count="7">
    <mergeCell ref="A22:B22"/>
    <mergeCell ref="A1:O1"/>
    <mergeCell ref="A2:A3"/>
    <mergeCell ref="B2:B3"/>
    <mergeCell ref="C2:C3"/>
    <mergeCell ref="D2:M2"/>
    <mergeCell ref="O2:O3"/>
  </mergeCell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26"/>
  <sheetViews>
    <sheetView zoomScale="84" zoomScaleNormal="84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RowHeight="15.75" x14ac:dyDescent="0.25"/>
  <cols>
    <col min="1" max="1" width="5.42578125" style="255" customWidth="1"/>
    <col min="2" max="2" width="21.140625" style="146" customWidth="1"/>
    <col min="3" max="3" width="14.140625" style="255" customWidth="1"/>
    <col min="4" max="4" width="15.5703125" style="255" customWidth="1"/>
    <col min="5" max="5" width="13.42578125" style="255" customWidth="1"/>
    <col min="6" max="6" width="19.7109375" style="255" customWidth="1"/>
    <col min="7" max="7" width="17.42578125" style="146" customWidth="1"/>
    <col min="8" max="8" width="17" style="146" customWidth="1"/>
    <col min="9" max="11" width="14.5703125" style="146" customWidth="1"/>
    <col min="12" max="12" width="17.42578125" style="146" customWidth="1"/>
    <col min="13" max="13" width="24" style="146" bestFit="1" customWidth="1"/>
    <col min="14" max="14" width="15.85546875" style="146" customWidth="1"/>
    <col min="15" max="15" width="47.140625" style="146" customWidth="1"/>
    <col min="16" max="16384" width="9.140625" style="146"/>
  </cols>
  <sheetData>
    <row r="1" spans="1:16" ht="48" customHeight="1" x14ac:dyDescent="0.25">
      <c r="A1" s="433" t="s">
        <v>242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</row>
    <row r="2" spans="1:16" ht="25.5" customHeight="1" x14ac:dyDescent="0.25">
      <c r="A2" s="413" t="s">
        <v>166</v>
      </c>
      <c r="B2" s="413" t="s">
        <v>52</v>
      </c>
      <c r="C2" s="365" t="s">
        <v>241</v>
      </c>
      <c r="D2" s="366"/>
      <c r="E2" s="366"/>
      <c r="F2" s="366"/>
      <c r="G2" s="366"/>
      <c r="H2" s="366"/>
      <c r="I2" s="490" t="s">
        <v>240</v>
      </c>
      <c r="J2" s="413"/>
      <c r="K2" s="413"/>
      <c r="L2" s="413"/>
      <c r="M2" s="413"/>
      <c r="N2" s="413"/>
    </row>
    <row r="3" spans="1:16" ht="87" customHeight="1" thickBot="1" x14ac:dyDescent="0.3">
      <c r="A3" s="450"/>
      <c r="B3" s="450"/>
      <c r="C3" s="278" t="s">
        <v>72</v>
      </c>
      <c r="D3" s="278" t="s">
        <v>239</v>
      </c>
      <c r="E3" s="278" t="s">
        <v>238</v>
      </c>
      <c r="F3" s="278" t="s">
        <v>237</v>
      </c>
      <c r="G3" s="278" t="s">
        <v>236</v>
      </c>
      <c r="H3" s="280" t="s">
        <v>235</v>
      </c>
      <c r="I3" s="279" t="s">
        <v>72</v>
      </c>
      <c r="J3" s="278" t="s">
        <v>239</v>
      </c>
      <c r="K3" s="278" t="s">
        <v>238</v>
      </c>
      <c r="L3" s="278" t="s">
        <v>237</v>
      </c>
      <c r="M3" s="278" t="s">
        <v>236</v>
      </c>
      <c r="N3" s="278" t="s">
        <v>235</v>
      </c>
    </row>
    <row r="4" spans="1:16" ht="27.75" customHeight="1" thickTop="1" x14ac:dyDescent="0.25">
      <c r="A4" s="167">
        <v>1</v>
      </c>
      <c r="B4" s="277" t="s">
        <v>50</v>
      </c>
      <c r="C4" s="276"/>
      <c r="D4" s="276">
        <v>40</v>
      </c>
      <c r="E4" s="276">
        <v>3211</v>
      </c>
      <c r="F4" s="272">
        <f t="shared" ref="F4:F21" si="0">SUM(C4:E4)</f>
        <v>3251</v>
      </c>
      <c r="G4" s="275">
        <v>2585</v>
      </c>
      <c r="H4" s="274">
        <v>123</v>
      </c>
      <c r="I4" s="276"/>
      <c r="J4" s="276">
        <v>42</v>
      </c>
      <c r="K4" s="275">
        <v>3383</v>
      </c>
      <c r="L4" s="272">
        <f t="shared" ref="L4:L21" si="1">SUM(I4:K4)</f>
        <v>3425</v>
      </c>
      <c r="M4" s="275">
        <v>2648</v>
      </c>
      <c r="N4" s="274">
        <v>140</v>
      </c>
    </row>
    <row r="5" spans="1:16" ht="27.75" customHeight="1" x14ac:dyDescent="0.25">
      <c r="A5" s="161">
        <v>2</v>
      </c>
      <c r="B5" s="196" t="s">
        <v>49</v>
      </c>
      <c r="C5" s="269"/>
      <c r="D5" s="269">
        <v>19</v>
      </c>
      <c r="E5" s="269">
        <v>1769</v>
      </c>
      <c r="F5" s="268">
        <f t="shared" si="0"/>
        <v>1788</v>
      </c>
      <c r="G5" s="267">
        <v>1070</v>
      </c>
      <c r="H5" s="266">
        <v>107</v>
      </c>
      <c r="I5" s="269"/>
      <c r="J5" s="269">
        <v>21</v>
      </c>
      <c r="K5" s="267">
        <v>1857</v>
      </c>
      <c r="L5" s="268">
        <f t="shared" si="1"/>
        <v>1878</v>
      </c>
      <c r="M5" s="267">
        <v>1098</v>
      </c>
      <c r="N5" s="266">
        <v>120</v>
      </c>
      <c r="O5" s="265"/>
      <c r="P5" s="264"/>
    </row>
    <row r="6" spans="1:16" ht="27.75" customHeight="1" x14ac:dyDescent="0.25">
      <c r="A6" s="165">
        <v>3</v>
      </c>
      <c r="B6" s="198" t="s">
        <v>48</v>
      </c>
      <c r="C6" s="273">
        <v>3</v>
      </c>
      <c r="D6" s="273">
        <v>27</v>
      </c>
      <c r="E6" s="273">
        <v>4479</v>
      </c>
      <c r="F6" s="272">
        <f t="shared" si="0"/>
        <v>4509</v>
      </c>
      <c r="G6" s="271">
        <v>3063</v>
      </c>
      <c r="H6" s="270">
        <v>189</v>
      </c>
      <c r="I6" s="273">
        <v>3</v>
      </c>
      <c r="J6" s="273">
        <v>30</v>
      </c>
      <c r="K6" s="271">
        <v>4687</v>
      </c>
      <c r="L6" s="272">
        <f t="shared" si="1"/>
        <v>4720</v>
      </c>
      <c r="M6" s="271">
        <v>3153</v>
      </c>
      <c r="N6" s="270">
        <v>210</v>
      </c>
      <c r="O6" s="265"/>
      <c r="P6" s="264"/>
    </row>
    <row r="7" spans="1:16" ht="27.75" customHeight="1" x14ac:dyDescent="0.25">
      <c r="A7" s="161">
        <v>4</v>
      </c>
      <c r="B7" s="196" t="s">
        <v>47</v>
      </c>
      <c r="C7" s="269">
        <v>7</v>
      </c>
      <c r="D7" s="269">
        <v>289</v>
      </c>
      <c r="E7" s="269">
        <v>14074</v>
      </c>
      <c r="F7" s="268">
        <f t="shared" si="0"/>
        <v>14370</v>
      </c>
      <c r="G7" s="267">
        <v>4444</v>
      </c>
      <c r="H7" s="266">
        <v>467</v>
      </c>
      <c r="I7" s="269">
        <v>8</v>
      </c>
      <c r="J7" s="269">
        <v>299</v>
      </c>
      <c r="K7" s="267">
        <v>14505</v>
      </c>
      <c r="L7" s="268">
        <f t="shared" si="1"/>
        <v>14812</v>
      </c>
      <c r="M7" s="267">
        <v>4562</v>
      </c>
      <c r="N7" s="266">
        <v>507</v>
      </c>
      <c r="O7" s="265"/>
      <c r="P7" s="264"/>
    </row>
    <row r="8" spans="1:16" ht="27.75" customHeight="1" x14ac:dyDescent="0.25">
      <c r="A8" s="165">
        <v>5</v>
      </c>
      <c r="B8" s="198" t="s">
        <v>46</v>
      </c>
      <c r="C8" s="273">
        <v>4</v>
      </c>
      <c r="D8" s="273">
        <v>84</v>
      </c>
      <c r="E8" s="273">
        <v>7516</v>
      </c>
      <c r="F8" s="272">
        <f t="shared" si="0"/>
        <v>7604</v>
      </c>
      <c r="G8" s="271">
        <v>5942</v>
      </c>
      <c r="H8" s="270">
        <v>319</v>
      </c>
      <c r="I8" s="273">
        <v>5</v>
      </c>
      <c r="J8" s="273">
        <v>92</v>
      </c>
      <c r="K8" s="271">
        <v>7804</v>
      </c>
      <c r="L8" s="272">
        <f t="shared" si="1"/>
        <v>7901</v>
      </c>
      <c r="M8" s="271">
        <v>6079</v>
      </c>
      <c r="N8" s="270">
        <v>340</v>
      </c>
      <c r="O8" s="265"/>
      <c r="P8" s="264"/>
    </row>
    <row r="9" spans="1:16" ht="27.75" customHeight="1" x14ac:dyDescent="0.25">
      <c r="A9" s="161">
        <v>6</v>
      </c>
      <c r="B9" s="196" t="s">
        <v>45</v>
      </c>
      <c r="C9" s="269">
        <v>6</v>
      </c>
      <c r="D9" s="269">
        <v>116</v>
      </c>
      <c r="E9" s="269">
        <v>11234</v>
      </c>
      <c r="F9" s="268">
        <f t="shared" si="0"/>
        <v>11356</v>
      </c>
      <c r="G9" s="267">
        <v>6180</v>
      </c>
      <c r="H9" s="266">
        <v>508</v>
      </c>
      <c r="I9" s="269">
        <v>8</v>
      </c>
      <c r="J9" s="269">
        <v>124</v>
      </c>
      <c r="K9" s="267">
        <v>11638</v>
      </c>
      <c r="L9" s="268">
        <f t="shared" si="1"/>
        <v>11770</v>
      </c>
      <c r="M9" s="267">
        <v>6329</v>
      </c>
      <c r="N9" s="266">
        <v>539</v>
      </c>
      <c r="O9" s="265"/>
      <c r="P9" s="264"/>
    </row>
    <row r="10" spans="1:16" ht="27.75" customHeight="1" x14ac:dyDescent="0.25">
      <c r="A10" s="165">
        <v>7</v>
      </c>
      <c r="B10" s="198" t="s">
        <v>44</v>
      </c>
      <c r="C10" s="273">
        <v>1</v>
      </c>
      <c r="D10" s="273">
        <v>67</v>
      </c>
      <c r="E10" s="273">
        <v>3717</v>
      </c>
      <c r="F10" s="272">
        <f t="shared" si="0"/>
        <v>3785</v>
      </c>
      <c r="G10" s="271">
        <v>3255</v>
      </c>
      <c r="H10" s="270">
        <v>247</v>
      </c>
      <c r="I10" s="273">
        <v>1</v>
      </c>
      <c r="J10" s="273">
        <v>72</v>
      </c>
      <c r="K10" s="271">
        <v>3893</v>
      </c>
      <c r="L10" s="272">
        <f t="shared" si="1"/>
        <v>3966</v>
      </c>
      <c r="M10" s="271">
        <v>3359</v>
      </c>
      <c r="N10" s="270">
        <v>259</v>
      </c>
      <c r="O10" s="265"/>
      <c r="P10" s="264"/>
    </row>
    <row r="11" spans="1:16" ht="27.75" customHeight="1" x14ac:dyDescent="0.25">
      <c r="A11" s="161">
        <v>8</v>
      </c>
      <c r="B11" s="196" t="s">
        <v>43</v>
      </c>
      <c r="C11" s="269">
        <v>1</v>
      </c>
      <c r="D11" s="269">
        <v>51</v>
      </c>
      <c r="E11" s="269">
        <v>4145</v>
      </c>
      <c r="F11" s="268">
        <f t="shared" si="0"/>
        <v>4197</v>
      </c>
      <c r="G11" s="267">
        <v>3349</v>
      </c>
      <c r="H11" s="266">
        <v>174</v>
      </c>
      <c r="I11" s="269">
        <v>1</v>
      </c>
      <c r="J11" s="269">
        <v>55</v>
      </c>
      <c r="K11" s="267">
        <v>4288</v>
      </c>
      <c r="L11" s="268">
        <f t="shared" si="1"/>
        <v>4344</v>
      </c>
      <c r="M11" s="267">
        <v>3455</v>
      </c>
      <c r="N11" s="266">
        <v>186</v>
      </c>
      <c r="O11" s="265"/>
      <c r="P11" s="264"/>
    </row>
    <row r="12" spans="1:16" ht="27.75" customHeight="1" x14ac:dyDescent="0.25">
      <c r="A12" s="165">
        <v>9</v>
      </c>
      <c r="B12" s="198" t="s">
        <v>42</v>
      </c>
      <c r="C12" s="273">
        <v>4</v>
      </c>
      <c r="D12" s="273">
        <v>57</v>
      </c>
      <c r="E12" s="273">
        <v>4751</v>
      </c>
      <c r="F12" s="272">
        <f t="shared" si="0"/>
        <v>4812</v>
      </c>
      <c r="G12" s="271">
        <v>3086</v>
      </c>
      <c r="H12" s="270">
        <v>205</v>
      </c>
      <c r="I12" s="273">
        <v>4</v>
      </c>
      <c r="J12" s="273">
        <v>61</v>
      </c>
      <c r="K12" s="271">
        <v>4952</v>
      </c>
      <c r="L12" s="272">
        <f t="shared" si="1"/>
        <v>5017</v>
      </c>
      <c r="M12" s="271">
        <v>3168</v>
      </c>
      <c r="N12" s="270">
        <v>221</v>
      </c>
      <c r="O12" s="265"/>
      <c r="P12" s="264"/>
    </row>
    <row r="13" spans="1:16" ht="27.75" customHeight="1" x14ac:dyDescent="0.25">
      <c r="A13" s="161">
        <v>10</v>
      </c>
      <c r="B13" s="196" t="s">
        <v>41</v>
      </c>
      <c r="C13" s="269">
        <v>1</v>
      </c>
      <c r="D13" s="269">
        <v>22</v>
      </c>
      <c r="E13" s="269">
        <v>1628</v>
      </c>
      <c r="F13" s="268">
        <f t="shared" si="0"/>
        <v>1651</v>
      </c>
      <c r="G13" s="267">
        <v>1035</v>
      </c>
      <c r="H13" s="266">
        <v>48</v>
      </c>
      <c r="I13" s="269">
        <v>1</v>
      </c>
      <c r="J13" s="269">
        <v>23</v>
      </c>
      <c r="K13" s="267">
        <v>1707</v>
      </c>
      <c r="L13" s="268">
        <f t="shared" si="1"/>
        <v>1731</v>
      </c>
      <c r="M13" s="267">
        <v>1064</v>
      </c>
      <c r="N13" s="266">
        <v>54</v>
      </c>
      <c r="O13" s="265"/>
      <c r="P13" s="264"/>
    </row>
    <row r="14" spans="1:16" ht="27.75" customHeight="1" x14ac:dyDescent="0.25">
      <c r="A14" s="165">
        <v>11</v>
      </c>
      <c r="B14" s="198" t="s">
        <v>40</v>
      </c>
      <c r="C14" s="273">
        <v>2</v>
      </c>
      <c r="D14" s="273">
        <v>64</v>
      </c>
      <c r="E14" s="273">
        <v>3479</v>
      </c>
      <c r="F14" s="272">
        <f t="shared" si="0"/>
        <v>3545</v>
      </c>
      <c r="G14" s="271">
        <v>1684</v>
      </c>
      <c r="H14" s="270">
        <v>110</v>
      </c>
      <c r="I14" s="273">
        <v>3</v>
      </c>
      <c r="J14" s="273">
        <v>67</v>
      </c>
      <c r="K14" s="271">
        <v>3642</v>
      </c>
      <c r="L14" s="272">
        <f t="shared" si="1"/>
        <v>3712</v>
      </c>
      <c r="M14" s="271">
        <v>1739</v>
      </c>
      <c r="N14" s="270">
        <v>122</v>
      </c>
      <c r="O14" s="265"/>
      <c r="P14" s="264"/>
    </row>
    <row r="15" spans="1:16" ht="27.75" customHeight="1" x14ac:dyDescent="0.25">
      <c r="A15" s="161">
        <v>12</v>
      </c>
      <c r="B15" s="196" t="s">
        <v>39</v>
      </c>
      <c r="C15" s="269">
        <v>3</v>
      </c>
      <c r="D15" s="269">
        <v>45</v>
      </c>
      <c r="E15" s="269">
        <v>4125</v>
      </c>
      <c r="F15" s="268">
        <f t="shared" si="0"/>
        <v>4173</v>
      </c>
      <c r="G15" s="267">
        <v>2421</v>
      </c>
      <c r="H15" s="266">
        <v>284</v>
      </c>
      <c r="I15" s="269">
        <v>3</v>
      </c>
      <c r="J15" s="269">
        <v>45</v>
      </c>
      <c r="K15" s="267">
        <v>4276</v>
      </c>
      <c r="L15" s="268">
        <f t="shared" si="1"/>
        <v>4324</v>
      </c>
      <c r="M15" s="267">
        <v>2477</v>
      </c>
      <c r="N15" s="266">
        <v>300</v>
      </c>
      <c r="O15" s="265"/>
      <c r="P15" s="264"/>
    </row>
    <row r="16" spans="1:16" ht="27.75" customHeight="1" x14ac:dyDescent="0.25">
      <c r="A16" s="165">
        <v>13</v>
      </c>
      <c r="B16" s="198" t="s">
        <v>38</v>
      </c>
      <c r="C16" s="273"/>
      <c r="D16" s="273">
        <v>25</v>
      </c>
      <c r="E16" s="273">
        <v>2084</v>
      </c>
      <c r="F16" s="272">
        <f t="shared" si="0"/>
        <v>2109</v>
      </c>
      <c r="G16" s="271">
        <v>1090</v>
      </c>
      <c r="H16" s="270">
        <v>50</v>
      </c>
      <c r="I16" s="273"/>
      <c r="J16" s="273">
        <v>28</v>
      </c>
      <c r="K16" s="271">
        <v>2171</v>
      </c>
      <c r="L16" s="272">
        <f t="shared" si="1"/>
        <v>2199</v>
      </c>
      <c r="M16" s="271">
        <v>1116</v>
      </c>
      <c r="N16" s="270">
        <v>55</v>
      </c>
      <c r="O16" s="265"/>
      <c r="P16" s="264"/>
    </row>
    <row r="17" spans="1:16" ht="27.75" customHeight="1" x14ac:dyDescent="0.25">
      <c r="A17" s="161">
        <v>14</v>
      </c>
      <c r="B17" s="196" t="s">
        <v>37</v>
      </c>
      <c r="C17" s="269">
        <v>1</v>
      </c>
      <c r="D17" s="269">
        <v>52</v>
      </c>
      <c r="E17" s="269">
        <v>2940</v>
      </c>
      <c r="F17" s="268">
        <f t="shared" si="0"/>
        <v>2993</v>
      </c>
      <c r="G17" s="267">
        <v>1890</v>
      </c>
      <c r="H17" s="266">
        <v>146</v>
      </c>
      <c r="I17" s="269">
        <v>1</v>
      </c>
      <c r="J17" s="269">
        <v>53</v>
      </c>
      <c r="K17" s="267">
        <v>3050</v>
      </c>
      <c r="L17" s="268">
        <f t="shared" si="1"/>
        <v>3104</v>
      </c>
      <c r="M17" s="267">
        <v>1941</v>
      </c>
      <c r="N17" s="266">
        <v>167</v>
      </c>
    </row>
    <row r="18" spans="1:16" ht="27.75" customHeight="1" x14ac:dyDescent="0.25">
      <c r="A18" s="165">
        <v>15</v>
      </c>
      <c r="B18" s="198" t="s">
        <v>36</v>
      </c>
      <c r="C18" s="273"/>
      <c r="D18" s="273">
        <v>33</v>
      </c>
      <c r="E18" s="273">
        <v>2395</v>
      </c>
      <c r="F18" s="272">
        <f t="shared" si="0"/>
        <v>2428</v>
      </c>
      <c r="G18" s="271">
        <v>1379</v>
      </c>
      <c r="H18" s="270">
        <v>123</v>
      </c>
      <c r="I18" s="273"/>
      <c r="J18" s="273">
        <v>36</v>
      </c>
      <c r="K18" s="271">
        <v>2504</v>
      </c>
      <c r="L18" s="272">
        <f t="shared" si="1"/>
        <v>2540</v>
      </c>
      <c r="M18" s="271">
        <v>1418</v>
      </c>
      <c r="N18" s="270">
        <v>133</v>
      </c>
    </row>
    <row r="19" spans="1:16" ht="27.75" customHeight="1" x14ac:dyDescent="0.25">
      <c r="A19" s="161">
        <v>16</v>
      </c>
      <c r="B19" s="196" t="s">
        <v>35</v>
      </c>
      <c r="C19" s="269"/>
      <c r="D19" s="269">
        <v>63</v>
      </c>
      <c r="E19" s="269">
        <v>8272</v>
      </c>
      <c r="F19" s="268">
        <f t="shared" si="0"/>
        <v>8335</v>
      </c>
      <c r="G19" s="267">
        <v>1451</v>
      </c>
      <c r="H19" s="266">
        <v>100</v>
      </c>
      <c r="I19" s="269">
        <v>1</v>
      </c>
      <c r="J19" s="269">
        <v>65</v>
      </c>
      <c r="K19" s="267">
        <v>8494</v>
      </c>
      <c r="L19" s="268">
        <f t="shared" si="1"/>
        <v>8560</v>
      </c>
      <c r="M19" s="267">
        <v>1483</v>
      </c>
      <c r="N19" s="266">
        <v>111</v>
      </c>
      <c r="O19" s="265"/>
      <c r="P19" s="264"/>
    </row>
    <row r="20" spans="1:16" ht="27.75" customHeight="1" x14ac:dyDescent="0.25">
      <c r="A20" s="165">
        <v>17</v>
      </c>
      <c r="B20" s="198" t="s">
        <v>34</v>
      </c>
      <c r="C20" s="273"/>
      <c r="D20" s="273">
        <v>54</v>
      </c>
      <c r="E20" s="273">
        <v>3957</v>
      </c>
      <c r="F20" s="272">
        <f t="shared" si="0"/>
        <v>4011</v>
      </c>
      <c r="G20" s="271">
        <v>4374</v>
      </c>
      <c r="H20" s="270">
        <v>305</v>
      </c>
      <c r="I20" s="273"/>
      <c r="J20" s="273">
        <v>56</v>
      </c>
      <c r="K20" s="271">
        <v>4134</v>
      </c>
      <c r="L20" s="272">
        <f t="shared" si="1"/>
        <v>4190</v>
      </c>
      <c r="M20" s="271">
        <v>4483</v>
      </c>
      <c r="N20" s="270">
        <v>336</v>
      </c>
    </row>
    <row r="21" spans="1:16" ht="27.75" customHeight="1" x14ac:dyDescent="0.25">
      <c r="A21" s="161">
        <v>18</v>
      </c>
      <c r="B21" s="196" t="s">
        <v>33</v>
      </c>
      <c r="C21" s="269">
        <v>2</v>
      </c>
      <c r="D21" s="269">
        <v>63</v>
      </c>
      <c r="E21" s="269">
        <v>5390</v>
      </c>
      <c r="F21" s="268">
        <f t="shared" si="0"/>
        <v>5455</v>
      </c>
      <c r="G21" s="267">
        <v>3325</v>
      </c>
      <c r="H21" s="266">
        <v>229</v>
      </c>
      <c r="I21" s="269">
        <v>3</v>
      </c>
      <c r="J21" s="269">
        <v>69</v>
      </c>
      <c r="K21" s="267">
        <v>5650</v>
      </c>
      <c r="L21" s="268">
        <f t="shared" si="1"/>
        <v>5722</v>
      </c>
      <c r="M21" s="267">
        <v>3402</v>
      </c>
      <c r="N21" s="266">
        <v>251</v>
      </c>
      <c r="O21" s="265"/>
      <c r="P21" s="264"/>
    </row>
    <row r="22" spans="1:16" s="260" customFormat="1" ht="35.25" customHeight="1" x14ac:dyDescent="0.25">
      <c r="A22" s="488" t="s">
        <v>32</v>
      </c>
      <c r="B22" s="489"/>
      <c r="C22" s="261">
        <f t="shared" ref="C22:N22" si="2">SUM(C4:C21)</f>
        <v>35</v>
      </c>
      <c r="D22" s="261">
        <f t="shared" si="2"/>
        <v>1171</v>
      </c>
      <c r="E22" s="261">
        <f t="shared" si="2"/>
        <v>89166</v>
      </c>
      <c r="F22" s="261">
        <f t="shared" si="2"/>
        <v>90372</v>
      </c>
      <c r="G22" s="261">
        <f t="shared" si="2"/>
        <v>51623</v>
      </c>
      <c r="H22" s="263">
        <f t="shared" si="2"/>
        <v>3734</v>
      </c>
      <c r="I22" s="262">
        <f t="shared" si="2"/>
        <v>42</v>
      </c>
      <c r="J22" s="261">
        <f t="shared" si="2"/>
        <v>1238</v>
      </c>
      <c r="K22" s="261">
        <f t="shared" si="2"/>
        <v>92635</v>
      </c>
      <c r="L22" s="261">
        <f t="shared" si="2"/>
        <v>93915</v>
      </c>
      <c r="M22" s="261">
        <f t="shared" si="2"/>
        <v>52974</v>
      </c>
      <c r="N22" s="261">
        <f t="shared" si="2"/>
        <v>4051</v>
      </c>
    </row>
    <row r="23" spans="1:16" ht="20.25" customHeight="1" x14ac:dyDescent="0.25">
      <c r="C23" s="259"/>
      <c r="D23" s="259"/>
      <c r="E23" s="259"/>
      <c r="F23" s="259"/>
      <c r="G23" s="258"/>
      <c r="H23" s="258"/>
      <c r="J23" s="258"/>
      <c r="K23" s="258"/>
      <c r="L23" s="258"/>
      <c r="M23" s="258"/>
      <c r="N23" s="258"/>
    </row>
    <row r="24" spans="1:16" x14ac:dyDescent="0.25">
      <c r="C24" s="257"/>
      <c r="D24" s="257"/>
      <c r="E24" s="257"/>
      <c r="F24" s="257"/>
      <c r="G24" s="256"/>
      <c r="H24" s="256"/>
      <c r="I24" s="256"/>
      <c r="J24" s="256"/>
      <c r="K24" s="256"/>
      <c r="L24" s="256"/>
      <c r="M24" s="256"/>
      <c r="N24" s="256"/>
    </row>
    <row r="26" spans="1:16" x14ac:dyDescent="0.25">
      <c r="G26" s="256"/>
      <c r="H26" s="256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7030A0"/>
  </sheetPr>
  <dimension ref="A1:F23"/>
  <sheetViews>
    <sheetView zoomScaleNormal="100" workbookViewId="0">
      <selection activeCell="B25" sqref="B25"/>
    </sheetView>
  </sheetViews>
  <sheetFormatPr defaultColWidth="8.7109375" defaultRowHeight="15.75" x14ac:dyDescent="0.25"/>
  <cols>
    <col min="1" max="1" width="5.140625" style="284" customWidth="1"/>
    <col min="2" max="2" width="29.42578125" style="283" customWidth="1"/>
    <col min="3" max="3" width="12.42578125" style="281" customWidth="1"/>
    <col min="4" max="4" width="11.7109375" style="281" customWidth="1"/>
    <col min="5" max="5" width="10.85546875" style="282" customWidth="1"/>
    <col min="6" max="6" width="13" style="282" customWidth="1"/>
    <col min="7" max="16384" width="8.7109375" style="281"/>
  </cols>
  <sheetData>
    <row r="1" spans="1:6" ht="76.5" customHeight="1" x14ac:dyDescent="0.25">
      <c r="A1" s="491" t="s">
        <v>248</v>
      </c>
      <c r="B1" s="491"/>
      <c r="C1" s="491"/>
      <c r="D1" s="491"/>
      <c r="E1" s="491"/>
      <c r="F1" s="491"/>
    </row>
    <row r="2" spans="1:6" ht="40.5" customHeight="1" x14ac:dyDescent="0.25">
      <c r="A2" s="494" t="s">
        <v>247</v>
      </c>
      <c r="B2" s="497" t="s">
        <v>52</v>
      </c>
      <c r="C2" s="498" t="s">
        <v>246</v>
      </c>
      <c r="D2" s="498" t="s">
        <v>124</v>
      </c>
      <c r="E2" s="498" t="s">
        <v>245</v>
      </c>
      <c r="F2" s="498"/>
    </row>
    <row r="3" spans="1:6" ht="82.5" customHeight="1" x14ac:dyDescent="0.25">
      <c r="A3" s="495"/>
      <c r="B3" s="497"/>
      <c r="C3" s="498" t="s">
        <v>244</v>
      </c>
      <c r="D3" s="498"/>
      <c r="E3" s="498" t="s">
        <v>244</v>
      </c>
      <c r="F3" s="498"/>
    </row>
    <row r="4" spans="1:6" ht="31.5" x14ac:dyDescent="0.25">
      <c r="A4" s="496"/>
      <c r="B4" s="497"/>
      <c r="C4" s="291" t="s">
        <v>100</v>
      </c>
      <c r="D4" s="291" t="s">
        <v>243</v>
      </c>
      <c r="E4" s="291" t="s">
        <v>100</v>
      </c>
      <c r="F4" s="291" t="s">
        <v>243</v>
      </c>
    </row>
    <row r="5" spans="1:6" x14ac:dyDescent="0.25">
      <c r="A5" s="235">
        <v>1</v>
      </c>
      <c r="B5" s="290" t="s">
        <v>98</v>
      </c>
      <c r="C5" s="289">
        <v>256</v>
      </c>
      <c r="D5" s="289">
        <v>268</v>
      </c>
      <c r="E5" s="289">
        <v>324</v>
      </c>
      <c r="F5" s="289">
        <v>346</v>
      </c>
    </row>
    <row r="6" spans="1:6" x14ac:dyDescent="0.25">
      <c r="A6" s="229">
        <v>2</v>
      </c>
      <c r="B6" s="288" t="s">
        <v>97</v>
      </c>
      <c r="C6" s="287">
        <v>282</v>
      </c>
      <c r="D6" s="287">
        <v>299</v>
      </c>
      <c r="E6" s="287">
        <v>350</v>
      </c>
      <c r="F6" s="287">
        <v>376</v>
      </c>
    </row>
    <row r="7" spans="1:6" x14ac:dyDescent="0.25">
      <c r="A7" s="235">
        <v>3</v>
      </c>
      <c r="B7" s="290" t="s">
        <v>96</v>
      </c>
      <c r="C7" s="289">
        <v>398</v>
      </c>
      <c r="D7" s="289">
        <v>418</v>
      </c>
      <c r="E7" s="289">
        <v>490</v>
      </c>
      <c r="F7" s="289">
        <v>521</v>
      </c>
    </row>
    <row r="8" spans="1:6" x14ac:dyDescent="0.25">
      <c r="A8" s="229">
        <v>4</v>
      </c>
      <c r="B8" s="288" t="s">
        <v>95</v>
      </c>
      <c r="C8" s="287">
        <v>1497</v>
      </c>
      <c r="D8" s="287">
        <v>1581</v>
      </c>
      <c r="E8" s="287">
        <v>2065</v>
      </c>
      <c r="F8" s="287">
        <v>2189</v>
      </c>
    </row>
    <row r="9" spans="1:6" x14ac:dyDescent="0.25">
      <c r="A9" s="235">
        <v>5</v>
      </c>
      <c r="B9" s="290" t="s">
        <v>94</v>
      </c>
      <c r="C9" s="289">
        <v>730</v>
      </c>
      <c r="D9" s="289">
        <v>767</v>
      </c>
      <c r="E9" s="289">
        <v>947</v>
      </c>
      <c r="F9" s="289">
        <v>989</v>
      </c>
    </row>
    <row r="10" spans="1:6" x14ac:dyDescent="0.25">
      <c r="A10" s="229">
        <v>6</v>
      </c>
      <c r="B10" s="288" t="s">
        <v>93</v>
      </c>
      <c r="C10" s="287">
        <v>933</v>
      </c>
      <c r="D10" s="287">
        <v>990</v>
      </c>
      <c r="E10" s="287">
        <v>1211</v>
      </c>
      <c r="F10" s="287">
        <v>1302</v>
      </c>
    </row>
    <row r="11" spans="1:6" x14ac:dyDescent="0.25">
      <c r="A11" s="235">
        <v>7</v>
      </c>
      <c r="B11" s="290" t="s">
        <v>92</v>
      </c>
      <c r="C11" s="289">
        <v>336</v>
      </c>
      <c r="D11" s="289">
        <v>350</v>
      </c>
      <c r="E11" s="289">
        <v>431</v>
      </c>
      <c r="F11" s="289">
        <v>465</v>
      </c>
    </row>
    <row r="12" spans="1:6" x14ac:dyDescent="0.25">
      <c r="A12" s="229">
        <v>8</v>
      </c>
      <c r="B12" s="288" t="s">
        <v>91</v>
      </c>
      <c r="C12" s="287">
        <v>295</v>
      </c>
      <c r="D12" s="287">
        <v>306</v>
      </c>
      <c r="E12" s="287">
        <v>366</v>
      </c>
      <c r="F12" s="287">
        <v>389</v>
      </c>
    </row>
    <row r="13" spans="1:6" x14ac:dyDescent="0.25">
      <c r="A13" s="235">
        <v>9</v>
      </c>
      <c r="B13" s="290" t="s">
        <v>90</v>
      </c>
      <c r="C13" s="289">
        <v>442</v>
      </c>
      <c r="D13" s="289">
        <v>465</v>
      </c>
      <c r="E13" s="289">
        <v>566</v>
      </c>
      <c r="F13" s="289">
        <v>600</v>
      </c>
    </row>
    <row r="14" spans="1:6" x14ac:dyDescent="0.25">
      <c r="A14" s="229">
        <v>10</v>
      </c>
      <c r="B14" s="288" t="s">
        <v>89</v>
      </c>
      <c r="C14" s="287">
        <v>156</v>
      </c>
      <c r="D14" s="287">
        <v>162</v>
      </c>
      <c r="E14" s="287">
        <v>183</v>
      </c>
      <c r="F14" s="287">
        <v>195</v>
      </c>
    </row>
    <row r="15" spans="1:6" x14ac:dyDescent="0.25">
      <c r="A15" s="235">
        <v>11</v>
      </c>
      <c r="B15" s="290" t="s">
        <v>88</v>
      </c>
      <c r="C15" s="289">
        <v>450</v>
      </c>
      <c r="D15" s="289">
        <v>466</v>
      </c>
      <c r="E15" s="289">
        <v>578</v>
      </c>
      <c r="F15" s="289">
        <v>609</v>
      </c>
    </row>
    <row r="16" spans="1:6" x14ac:dyDescent="0.25">
      <c r="A16" s="229">
        <v>12</v>
      </c>
      <c r="B16" s="288" t="s">
        <v>86</v>
      </c>
      <c r="C16" s="287">
        <v>306</v>
      </c>
      <c r="D16" s="287">
        <v>319</v>
      </c>
      <c r="E16" s="287">
        <v>404</v>
      </c>
      <c r="F16" s="287">
        <v>428</v>
      </c>
    </row>
    <row r="17" spans="1:6" x14ac:dyDescent="0.25">
      <c r="A17" s="235">
        <v>13</v>
      </c>
      <c r="B17" s="290" t="s">
        <v>84</v>
      </c>
      <c r="C17" s="289">
        <v>162</v>
      </c>
      <c r="D17" s="289">
        <v>167</v>
      </c>
      <c r="E17" s="289">
        <v>210</v>
      </c>
      <c r="F17" s="289">
        <v>223</v>
      </c>
    </row>
    <row r="18" spans="1:6" x14ac:dyDescent="0.25">
      <c r="A18" s="229">
        <v>14</v>
      </c>
      <c r="B18" s="288" t="s">
        <v>82</v>
      </c>
      <c r="C18" s="287">
        <v>321</v>
      </c>
      <c r="D18" s="287">
        <v>344</v>
      </c>
      <c r="E18" s="287">
        <v>404</v>
      </c>
      <c r="F18" s="287">
        <v>439</v>
      </c>
    </row>
    <row r="19" spans="1:6" x14ac:dyDescent="0.25">
      <c r="A19" s="235">
        <v>15</v>
      </c>
      <c r="B19" s="290" t="s">
        <v>80</v>
      </c>
      <c r="C19" s="289">
        <v>274</v>
      </c>
      <c r="D19" s="289">
        <v>300</v>
      </c>
      <c r="E19" s="289">
        <v>351</v>
      </c>
      <c r="F19" s="289">
        <v>392</v>
      </c>
    </row>
    <row r="20" spans="1:6" x14ac:dyDescent="0.25">
      <c r="A20" s="229">
        <v>16</v>
      </c>
      <c r="B20" s="288" t="s">
        <v>78</v>
      </c>
      <c r="C20" s="287">
        <v>236</v>
      </c>
      <c r="D20" s="287">
        <v>246</v>
      </c>
      <c r="E20" s="287">
        <v>308</v>
      </c>
      <c r="F20" s="287">
        <v>326</v>
      </c>
    </row>
    <row r="21" spans="1:6" x14ac:dyDescent="0.25">
      <c r="A21" s="235">
        <v>17</v>
      </c>
      <c r="B21" s="290" t="s">
        <v>76</v>
      </c>
      <c r="C21" s="289">
        <v>350</v>
      </c>
      <c r="D21" s="289">
        <v>369</v>
      </c>
      <c r="E21" s="289">
        <v>412</v>
      </c>
      <c r="F21" s="289">
        <v>442</v>
      </c>
    </row>
    <row r="22" spans="1:6" x14ac:dyDescent="0.25">
      <c r="A22" s="229">
        <v>18</v>
      </c>
      <c r="B22" s="288" t="s">
        <v>74</v>
      </c>
      <c r="C22" s="287">
        <v>596</v>
      </c>
      <c r="D22" s="287">
        <v>630</v>
      </c>
      <c r="E22" s="287">
        <v>748</v>
      </c>
      <c r="F22" s="287">
        <v>798</v>
      </c>
    </row>
    <row r="23" spans="1:6" s="285" customFormat="1" x14ac:dyDescent="0.25">
      <c r="A23" s="492" t="s">
        <v>32</v>
      </c>
      <c r="B23" s="493"/>
      <c r="C23" s="286">
        <f>SUM(C5:C22)</f>
        <v>8020</v>
      </c>
      <c r="D23" s="286">
        <f>SUM(D5:D22)</f>
        <v>8447</v>
      </c>
      <c r="E23" s="286">
        <f>SUM(E5:E22)</f>
        <v>10348</v>
      </c>
      <c r="F23" s="286">
        <f>SUM(F5:F22)</f>
        <v>11029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H26"/>
  <sheetViews>
    <sheetView zoomScaleNormal="100" workbookViewId="0">
      <selection activeCell="C22" sqref="C22"/>
    </sheetView>
  </sheetViews>
  <sheetFormatPr defaultRowHeight="18.75" x14ac:dyDescent="0.3"/>
  <cols>
    <col min="1" max="1" width="9.140625" style="293"/>
    <col min="2" max="2" width="24.140625" style="292" bestFit="1" customWidth="1"/>
    <col min="3" max="4" width="15.42578125" style="292" customWidth="1"/>
    <col min="5" max="6" width="14.28515625" style="292" customWidth="1"/>
    <col min="7" max="7" width="15.7109375" style="292" customWidth="1"/>
    <col min="8" max="8" width="17.28515625" style="292" customWidth="1"/>
    <col min="9" max="16384" width="9.140625" style="292"/>
  </cols>
  <sheetData>
    <row r="1" spans="1:8" x14ac:dyDescent="0.3">
      <c r="A1" s="503" t="s">
        <v>258</v>
      </c>
      <c r="B1" s="503"/>
      <c r="C1" s="503"/>
      <c r="D1" s="503"/>
      <c r="E1" s="503"/>
      <c r="F1" s="503"/>
      <c r="G1" s="503"/>
      <c r="H1" s="503"/>
    </row>
    <row r="2" spans="1:8" x14ac:dyDescent="0.3">
      <c r="A2" s="503"/>
      <c r="B2" s="503"/>
      <c r="C2" s="503"/>
      <c r="D2" s="503"/>
      <c r="E2" s="503"/>
      <c r="F2" s="503"/>
      <c r="G2" s="503"/>
      <c r="H2" s="503"/>
    </row>
    <row r="3" spans="1:8" ht="30.75" customHeight="1" x14ac:dyDescent="0.3">
      <c r="A3" s="503"/>
      <c r="B3" s="503"/>
      <c r="C3" s="503"/>
      <c r="D3" s="503"/>
      <c r="E3" s="503"/>
      <c r="F3" s="503"/>
      <c r="G3" s="503"/>
      <c r="H3" s="503"/>
    </row>
    <row r="4" spans="1:8" ht="33.75" customHeight="1" x14ac:dyDescent="0.3">
      <c r="A4" s="504" t="s">
        <v>69</v>
      </c>
      <c r="B4" s="504" t="s">
        <v>52</v>
      </c>
      <c r="C4" s="507" t="s">
        <v>257</v>
      </c>
      <c r="D4" s="508"/>
      <c r="E4" s="509" t="s">
        <v>256</v>
      </c>
      <c r="F4" s="510"/>
      <c r="G4" s="499" t="s">
        <v>255</v>
      </c>
      <c r="H4" s="500"/>
    </row>
    <row r="5" spans="1:8" ht="48.75" customHeight="1" x14ac:dyDescent="0.3">
      <c r="A5" s="505"/>
      <c r="B5" s="505"/>
      <c r="C5" s="308" t="s">
        <v>254</v>
      </c>
      <c r="D5" s="307" t="s">
        <v>253</v>
      </c>
      <c r="E5" s="511"/>
      <c r="F5" s="512"/>
      <c r="G5" s="501"/>
      <c r="H5" s="502"/>
    </row>
    <row r="6" spans="1:8" x14ac:dyDescent="0.3">
      <c r="A6" s="506"/>
      <c r="B6" s="506"/>
      <c r="C6" s="308" t="s">
        <v>150</v>
      </c>
      <c r="D6" s="307" t="s">
        <v>150</v>
      </c>
      <c r="E6" s="308" t="s">
        <v>100</v>
      </c>
      <c r="F6" s="308" t="s">
        <v>99</v>
      </c>
      <c r="G6" s="307" t="s">
        <v>100</v>
      </c>
      <c r="H6" s="307" t="s">
        <v>99</v>
      </c>
    </row>
    <row r="7" spans="1:8" x14ac:dyDescent="0.3">
      <c r="A7" s="306">
        <v>1</v>
      </c>
      <c r="B7" s="305" t="s">
        <v>98</v>
      </c>
      <c r="C7" s="301">
        <v>7</v>
      </c>
      <c r="D7" s="303">
        <v>7</v>
      </c>
      <c r="E7" s="301">
        <v>7</v>
      </c>
      <c r="F7" s="299">
        <v>7</v>
      </c>
      <c r="G7" s="303">
        <v>7</v>
      </c>
      <c r="H7" s="299">
        <v>7</v>
      </c>
    </row>
    <row r="8" spans="1:8" x14ac:dyDescent="0.3">
      <c r="A8" s="306">
        <v>2</v>
      </c>
      <c r="B8" s="305" t="s">
        <v>97</v>
      </c>
      <c r="C8" s="301">
        <v>6</v>
      </c>
      <c r="D8" s="303">
        <v>6</v>
      </c>
      <c r="E8" s="301">
        <v>6</v>
      </c>
      <c r="F8" s="299">
        <v>7</v>
      </c>
      <c r="G8" s="303">
        <v>6</v>
      </c>
      <c r="H8" s="299">
        <v>7</v>
      </c>
    </row>
    <row r="9" spans="1:8" x14ac:dyDescent="0.3">
      <c r="A9" s="306">
        <v>3</v>
      </c>
      <c r="B9" s="305" t="s">
        <v>96</v>
      </c>
      <c r="C9" s="301">
        <v>13</v>
      </c>
      <c r="D9" s="303">
        <v>15</v>
      </c>
      <c r="E9" s="301">
        <v>13</v>
      </c>
      <c r="F9" s="299">
        <v>13</v>
      </c>
      <c r="G9" s="303">
        <v>15</v>
      </c>
      <c r="H9" s="299">
        <v>15</v>
      </c>
    </row>
    <row r="10" spans="1:8" x14ac:dyDescent="0.3">
      <c r="A10" s="306">
        <v>4</v>
      </c>
      <c r="B10" s="305" t="s">
        <v>95</v>
      </c>
      <c r="C10" s="301">
        <v>3386</v>
      </c>
      <c r="D10" s="303">
        <v>3838</v>
      </c>
      <c r="E10" s="301">
        <v>3386</v>
      </c>
      <c r="F10" s="299">
        <v>3579</v>
      </c>
      <c r="G10" s="303">
        <v>3838</v>
      </c>
      <c r="H10" s="299">
        <v>4084</v>
      </c>
    </row>
    <row r="11" spans="1:8" x14ac:dyDescent="0.3">
      <c r="A11" s="306">
        <v>5</v>
      </c>
      <c r="B11" s="305" t="s">
        <v>94</v>
      </c>
      <c r="C11" s="301">
        <v>3</v>
      </c>
      <c r="D11" s="303">
        <v>4</v>
      </c>
      <c r="E11" s="301">
        <v>3</v>
      </c>
      <c r="F11" s="299">
        <v>3</v>
      </c>
      <c r="G11" s="303">
        <v>4</v>
      </c>
      <c r="H11" s="299">
        <v>4</v>
      </c>
    </row>
    <row r="12" spans="1:8" x14ac:dyDescent="0.3">
      <c r="A12" s="306">
        <v>6</v>
      </c>
      <c r="B12" s="305" t="s">
        <v>93</v>
      </c>
      <c r="C12" s="301">
        <v>163</v>
      </c>
      <c r="D12" s="303">
        <v>179</v>
      </c>
      <c r="E12" s="301">
        <v>163</v>
      </c>
      <c r="F12" s="299">
        <v>168</v>
      </c>
      <c r="G12" s="303">
        <v>179</v>
      </c>
      <c r="H12" s="299">
        <v>185</v>
      </c>
    </row>
    <row r="13" spans="1:8" x14ac:dyDescent="0.3">
      <c r="A13" s="306">
        <v>7</v>
      </c>
      <c r="B13" s="305" t="s">
        <v>92</v>
      </c>
      <c r="C13" s="301">
        <v>4</v>
      </c>
      <c r="D13" s="303">
        <v>4</v>
      </c>
      <c r="E13" s="301">
        <v>4</v>
      </c>
      <c r="F13" s="299">
        <v>4</v>
      </c>
      <c r="G13" s="303">
        <v>4</v>
      </c>
      <c r="H13" s="299">
        <v>4</v>
      </c>
    </row>
    <row r="14" spans="1:8" x14ac:dyDescent="0.3">
      <c r="A14" s="306">
        <v>8</v>
      </c>
      <c r="B14" s="305" t="s">
        <v>91</v>
      </c>
      <c r="C14" s="298">
        <v>0</v>
      </c>
      <c r="D14" s="303">
        <v>1</v>
      </c>
      <c r="E14" s="298">
        <v>0</v>
      </c>
      <c r="F14" s="304">
        <v>0</v>
      </c>
      <c r="G14" s="303">
        <v>1</v>
      </c>
      <c r="H14" s="299">
        <v>1</v>
      </c>
    </row>
    <row r="15" spans="1:8" s="294" customFormat="1" x14ac:dyDescent="0.3">
      <c r="A15" s="298">
        <v>9</v>
      </c>
      <c r="B15" s="302" t="s">
        <v>90</v>
      </c>
      <c r="C15" s="301">
        <v>25</v>
      </c>
      <c r="D15" s="300">
        <v>29</v>
      </c>
      <c r="E15" s="301">
        <v>25</v>
      </c>
      <c r="F15" s="299">
        <v>26</v>
      </c>
      <c r="G15" s="300">
        <v>29</v>
      </c>
      <c r="H15" s="299">
        <v>30</v>
      </c>
    </row>
    <row r="16" spans="1:8" x14ac:dyDescent="0.3">
      <c r="A16" s="298">
        <v>10</v>
      </c>
      <c r="B16" s="302" t="s">
        <v>89</v>
      </c>
      <c r="C16" s="301">
        <v>0</v>
      </c>
      <c r="D16" s="300">
        <v>0</v>
      </c>
      <c r="E16" s="301">
        <v>0</v>
      </c>
      <c r="F16" s="299">
        <v>0</v>
      </c>
      <c r="G16" s="300">
        <v>0</v>
      </c>
      <c r="H16" s="299">
        <v>0</v>
      </c>
    </row>
    <row r="17" spans="1:8" x14ac:dyDescent="0.3">
      <c r="A17" s="298">
        <v>11</v>
      </c>
      <c r="B17" s="302" t="s">
        <v>88</v>
      </c>
      <c r="C17" s="301">
        <v>203</v>
      </c>
      <c r="D17" s="300" t="s">
        <v>252</v>
      </c>
      <c r="E17" s="301">
        <v>203</v>
      </c>
      <c r="F17" s="299">
        <v>221</v>
      </c>
      <c r="G17" s="300" t="s">
        <v>252</v>
      </c>
      <c r="H17" s="299">
        <v>252</v>
      </c>
    </row>
    <row r="18" spans="1:8" s="294" customFormat="1" x14ac:dyDescent="0.3">
      <c r="A18" s="298">
        <v>12</v>
      </c>
      <c r="B18" s="302" t="s">
        <v>86</v>
      </c>
      <c r="C18" s="301">
        <v>50</v>
      </c>
      <c r="D18" s="300" t="s">
        <v>251</v>
      </c>
      <c r="E18" s="301">
        <v>50</v>
      </c>
      <c r="F18" s="299">
        <v>50</v>
      </c>
      <c r="G18" s="300" t="s">
        <v>251</v>
      </c>
      <c r="H18" s="299">
        <v>66</v>
      </c>
    </row>
    <row r="19" spans="1:8" x14ac:dyDescent="0.3">
      <c r="A19" s="298">
        <v>13</v>
      </c>
      <c r="B19" s="302" t="s">
        <v>84</v>
      </c>
      <c r="C19" s="301">
        <v>3</v>
      </c>
      <c r="D19" s="300" t="s">
        <v>12</v>
      </c>
      <c r="E19" s="301">
        <v>3</v>
      </c>
      <c r="F19" s="299">
        <v>3</v>
      </c>
      <c r="G19" s="300" t="s">
        <v>12</v>
      </c>
      <c r="H19" s="299">
        <v>5</v>
      </c>
    </row>
    <row r="20" spans="1:8" x14ac:dyDescent="0.3">
      <c r="A20" s="298">
        <v>14</v>
      </c>
      <c r="B20" s="302" t="s">
        <v>82</v>
      </c>
      <c r="C20" s="301">
        <v>15</v>
      </c>
      <c r="D20" s="300" t="s">
        <v>250</v>
      </c>
      <c r="E20" s="301">
        <v>15</v>
      </c>
      <c r="F20" s="299">
        <v>15</v>
      </c>
      <c r="G20" s="300" t="s">
        <v>250</v>
      </c>
      <c r="H20" s="299">
        <v>19</v>
      </c>
    </row>
    <row r="21" spans="1:8" x14ac:dyDescent="0.3">
      <c r="A21" s="298">
        <v>15</v>
      </c>
      <c r="B21" s="302" t="s">
        <v>80</v>
      </c>
      <c r="C21" s="301">
        <v>2</v>
      </c>
      <c r="D21" s="300" t="s">
        <v>18</v>
      </c>
      <c r="E21" s="301">
        <v>2</v>
      </c>
      <c r="F21" s="299">
        <v>3</v>
      </c>
      <c r="G21" s="300" t="s">
        <v>18</v>
      </c>
      <c r="H21" s="299">
        <v>3</v>
      </c>
    </row>
    <row r="22" spans="1:8" x14ac:dyDescent="0.3">
      <c r="A22" s="298">
        <v>16</v>
      </c>
      <c r="B22" s="302" t="s">
        <v>78</v>
      </c>
      <c r="C22" s="301">
        <v>11</v>
      </c>
      <c r="D22" s="300" t="s">
        <v>0</v>
      </c>
      <c r="E22" s="301">
        <v>11</v>
      </c>
      <c r="F22" s="299">
        <v>11</v>
      </c>
      <c r="G22" s="300" t="s">
        <v>0</v>
      </c>
      <c r="H22" s="299">
        <v>11</v>
      </c>
    </row>
    <row r="23" spans="1:8" x14ac:dyDescent="0.3">
      <c r="A23" s="298">
        <v>17</v>
      </c>
      <c r="B23" s="302" t="s">
        <v>76</v>
      </c>
      <c r="C23" s="301">
        <v>2</v>
      </c>
      <c r="D23" s="300" t="s">
        <v>16</v>
      </c>
      <c r="E23" s="301">
        <v>2</v>
      </c>
      <c r="F23" s="299">
        <v>2</v>
      </c>
      <c r="G23" s="300" t="s">
        <v>16</v>
      </c>
      <c r="H23" s="299">
        <v>3</v>
      </c>
    </row>
    <row r="24" spans="1:8" x14ac:dyDescent="0.3">
      <c r="A24" s="298">
        <v>18</v>
      </c>
      <c r="B24" s="302" t="s">
        <v>74</v>
      </c>
      <c r="C24" s="301">
        <v>90</v>
      </c>
      <c r="D24" s="300" t="s">
        <v>249</v>
      </c>
      <c r="E24" s="301">
        <v>90</v>
      </c>
      <c r="F24" s="299">
        <v>91</v>
      </c>
      <c r="G24" s="300" t="s">
        <v>249</v>
      </c>
      <c r="H24" s="299">
        <v>147</v>
      </c>
    </row>
    <row r="25" spans="1:8" x14ac:dyDescent="0.3">
      <c r="A25" s="298"/>
      <c r="B25" s="297" t="s">
        <v>174</v>
      </c>
      <c r="C25" s="295">
        <f t="shared" ref="C25:H25" si="0">SUM(C7:C24)</f>
        <v>3983</v>
      </c>
      <c r="D25" s="295">
        <f t="shared" si="0"/>
        <v>4083</v>
      </c>
      <c r="E25" s="295">
        <f t="shared" si="0"/>
        <v>3983</v>
      </c>
      <c r="F25" s="296">
        <f t="shared" si="0"/>
        <v>4203</v>
      </c>
      <c r="G25" s="296">
        <f t="shared" si="0"/>
        <v>4083</v>
      </c>
      <c r="H25" s="295">
        <f t="shared" si="0"/>
        <v>4843</v>
      </c>
    </row>
    <row r="26" spans="1:8" x14ac:dyDescent="0.3">
      <c r="D26" s="294"/>
      <c r="F26" s="294"/>
      <c r="H26" s="294"/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G28"/>
  <sheetViews>
    <sheetView zoomScale="110" zoomScaleNormal="110" workbookViewId="0">
      <selection activeCell="A5" sqref="A5:G5"/>
    </sheetView>
  </sheetViews>
  <sheetFormatPr defaultRowHeight="18" x14ac:dyDescent="0.25"/>
  <cols>
    <col min="1" max="1" width="4.5703125" style="309" customWidth="1"/>
    <col min="2" max="2" width="23.7109375" style="309" customWidth="1"/>
    <col min="3" max="3" width="11.7109375" style="309" customWidth="1"/>
    <col min="4" max="4" width="10.85546875" style="309" customWidth="1"/>
    <col min="5" max="5" width="11.42578125" style="309" customWidth="1"/>
    <col min="6" max="6" width="11.28515625" style="309" customWidth="1"/>
    <col min="7" max="7" width="13.7109375" style="309" customWidth="1"/>
    <col min="8" max="16384" width="9.140625" style="309"/>
  </cols>
  <sheetData>
    <row r="1" spans="1:7" ht="17.45" customHeight="1" x14ac:dyDescent="0.25">
      <c r="B1" s="514" t="s">
        <v>266</v>
      </c>
      <c r="C1" s="514"/>
      <c r="D1" s="514"/>
      <c r="E1" s="514"/>
      <c r="F1" s="514"/>
      <c r="G1" s="514"/>
    </row>
    <row r="2" spans="1:7" ht="66.75" customHeight="1" x14ac:dyDescent="0.25">
      <c r="A2" s="514" t="s">
        <v>265</v>
      </c>
      <c r="B2" s="521"/>
      <c r="C2" s="521"/>
      <c r="D2" s="521"/>
      <c r="E2" s="521"/>
      <c r="F2" s="521"/>
      <c r="G2" s="521"/>
    </row>
    <row r="3" spans="1:7" ht="18" hidden="1" customHeight="1" x14ac:dyDescent="0.25">
      <c r="C3" s="326"/>
      <c r="D3" s="326"/>
    </row>
    <row r="4" spans="1:7" ht="17.45" hidden="1" customHeight="1" x14ac:dyDescent="0.25">
      <c r="A4" s="325"/>
      <c r="B4" s="325"/>
      <c r="C4" s="325"/>
      <c r="D4" s="325"/>
      <c r="E4" s="325"/>
    </row>
    <row r="5" spans="1:7" ht="21.6" customHeight="1" x14ac:dyDescent="0.25">
      <c r="A5" s="513" t="s">
        <v>264</v>
      </c>
      <c r="B5" s="513"/>
      <c r="C5" s="513"/>
      <c r="D5" s="513"/>
      <c r="E5" s="513"/>
      <c r="F5" s="513"/>
      <c r="G5" s="513"/>
    </row>
    <row r="6" spans="1:7" ht="12.6" customHeight="1" thickBot="1" x14ac:dyDescent="0.3">
      <c r="B6" s="324"/>
      <c r="C6" s="323"/>
      <c r="D6" s="323"/>
    </row>
    <row r="7" spans="1:7" ht="17.45" customHeight="1" x14ac:dyDescent="0.25">
      <c r="A7" s="522" t="s">
        <v>69</v>
      </c>
      <c r="B7" s="525" t="s">
        <v>52</v>
      </c>
      <c r="C7" s="515" t="s">
        <v>263</v>
      </c>
      <c r="D7" s="515" t="s">
        <v>262</v>
      </c>
      <c r="E7" s="515" t="s">
        <v>261</v>
      </c>
      <c r="F7" s="515" t="s">
        <v>260</v>
      </c>
      <c r="G7" s="518" t="s">
        <v>259</v>
      </c>
    </row>
    <row r="8" spans="1:7" ht="17.45" customHeight="1" x14ac:dyDescent="0.25">
      <c r="A8" s="523"/>
      <c r="B8" s="526"/>
      <c r="C8" s="516"/>
      <c r="D8" s="528"/>
      <c r="E8" s="516"/>
      <c r="F8" s="516"/>
      <c r="G8" s="519"/>
    </row>
    <row r="9" spans="1:7" ht="18.75" thickBot="1" x14ac:dyDescent="0.3">
      <c r="A9" s="524"/>
      <c r="B9" s="527"/>
      <c r="C9" s="517"/>
      <c r="D9" s="529"/>
      <c r="E9" s="517"/>
      <c r="F9" s="517"/>
      <c r="G9" s="520"/>
    </row>
    <row r="10" spans="1:7" x14ac:dyDescent="0.25">
      <c r="A10" s="322">
        <v>1</v>
      </c>
      <c r="B10" s="321" t="s">
        <v>120</v>
      </c>
      <c r="C10" s="318">
        <v>4</v>
      </c>
      <c r="D10" s="318">
        <v>318</v>
      </c>
      <c r="E10" s="318">
        <v>200</v>
      </c>
      <c r="F10" s="318">
        <v>518</v>
      </c>
      <c r="G10" s="317">
        <v>354</v>
      </c>
    </row>
    <row r="11" spans="1:7" x14ac:dyDescent="0.25">
      <c r="A11" s="316">
        <v>2</v>
      </c>
      <c r="B11" s="315" t="s">
        <v>119</v>
      </c>
      <c r="C11" s="314">
        <v>7</v>
      </c>
      <c r="D11" s="314">
        <v>554</v>
      </c>
      <c r="E11" s="314">
        <v>65</v>
      </c>
      <c r="F11" s="314">
        <v>619</v>
      </c>
      <c r="G11" s="313">
        <v>402</v>
      </c>
    </row>
    <row r="12" spans="1:7" x14ac:dyDescent="0.25">
      <c r="A12" s="320">
        <v>3</v>
      </c>
      <c r="B12" s="319" t="s">
        <v>118</v>
      </c>
      <c r="C12" s="318">
        <v>14</v>
      </c>
      <c r="D12" s="318">
        <v>725</v>
      </c>
      <c r="E12" s="318">
        <v>156</v>
      </c>
      <c r="F12" s="318">
        <v>881</v>
      </c>
      <c r="G12" s="317">
        <v>625</v>
      </c>
    </row>
    <row r="13" spans="1:7" x14ac:dyDescent="0.25">
      <c r="A13" s="316">
        <v>4</v>
      </c>
      <c r="B13" s="315" t="s">
        <v>117</v>
      </c>
      <c r="C13" s="314">
        <v>21</v>
      </c>
      <c r="D13" s="314">
        <v>2159</v>
      </c>
      <c r="E13" s="314">
        <v>1233</v>
      </c>
      <c r="F13" s="314">
        <v>3392</v>
      </c>
      <c r="G13" s="313">
        <v>2181</v>
      </c>
    </row>
    <row r="14" spans="1:7" x14ac:dyDescent="0.25">
      <c r="A14" s="320">
        <v>5</v>
      </c>
      <c r="B14" s="319" t="s">
        <v>116</v>
      </c>
      <c r="C14" s="318">
        <v>21</v>
      </c>
      <c r="D14" s="318">
        <v>1085</v>
      </c>
      <c r="E14" s="318">
        <v>230</v>
      </c>
      <c r="F14" s="318">
        <v>1315</v>
      </c>
      <c r="G14" s="317">
        <v>919</v>
      </c>
    </row>
    <row r="15" spans="1:7" x14ac:dyDescent="0.25">
      <c r="A15" s="316">
        <v>6</v>
      </c>
      <c r="B15" s="315" t="s">
        <v>45</v>
      </c>
      <c r="C15" s="314">
        <v>14</v>
      </c>
      <c r="D15" s="314">
        <v>1404</v>
      </c>
      <c r="E15" s="314">
        <v>344</v>
      </c>
      <c r="F15" s="314">
        <v>1748</v>
      </c>
      <c r="G15" s="313">
        <v>1129</v>
      </c>
    </row>
    <row r="16" spans="1:7" x14ac:dyDescent="0.25">
      <c r="A16" s="320">
        <v>7</v>
      </c>
      <c r="B16" s="319" t="s">
        <v>44</v>
      </c>
      <c r="C16" s="318">
        <v>10</v>
      </c>
      <c r="D16" s="318">
        <v>432</v>
      </c>
      <c r="E16" s="318">
        <v>91</v>
      </c>
      <c r="F16" s="318">
        <v>523</v>
      </c>
      <c r="G16" s="317">
        <v>311</v>
      </c>
    </row>
    <row r="17" spans="1:7" x14ac:dyDescent="0.25">
      <c r="A17" s="316">
        <v>8</v>
      </c>
      <c r="B17" s="315" t="s">
        <v>43</v>
      </c>
      <c r="C17" s="314">
        <v>6</v>
      </c>
      <c r="D17" s="314">
        <v>266</v>
      </c>
      <c r="E17" s="314">
        <v>168</v>
      </c>
      <c r="F17" s="314">
        <v>434</v>
      </c>
      <c r="G17" s="313">
        <v>276</v>
      </c>
    </row>
    <row r="18" spans="1:7" x14ac:dyDescent="0.25">
      <c r="A18" s="320">
        <v>9</v>
      </c>
      <c r="B18" s="319" t="s">
        <v>42</v>
      </c>
      <c r="C18" s="318">
        <v>0</v>
      </c>
      <c r="D18" s="318">
        <v>470</v>
      </c>
      <c r="E18" s="318">
        <v>258</v>
      </c>
      <c r="F18" s="318">
        <v>728</v>
      </c>
      <c r="G18" s="317">
        <v>495</v>
      </c>
    </row>
    <row r="19" spans="1:7" x14ac:dyDescent="0.25">
      <c r="A19" s="316">
        <v>10</v>
      </c>
      <c r="B19" s="315" t="s">
        <v>41</v>
      </c>
      <c r="C19" s="314">
        <v>5</v>
      </c>
      <c r="D19" s="314">
        <v>237</v>
      </c>
      <c r="E19" s="314">
        <v>136</v>
      </c>
      <c r="F19" s="314">
        <v>373</v>
      </c>
      <c r="G19" s="313">
        <v>255</v>
      </c>
    </row>
    <row r="20" spans="1:7" x14ac:dyDescent="0.25">
      <c r="A20" s="320">
        <v>11</v>
      </c>
      <c r="B20" s="319" t="s">
        <v>40</v>
      </c>
      <c r="C20" s="318">
        <v>9</v>
      </c>
      <c r="D20" s="318">
        <v>604</v>
      </c>
      <c r="E20" s="318">
        <v>102</v>
      </c>
      <c r="F20" s="318">
        <v>706</v>
      </c>
      <c r="G20" s="317">
        <v>445</v>
      </c>
    </row>
    <row r="21" spans="1:7" x14ac:dyDescent="0.25">
      <c r="A21" s="316">
        <v>12</v>
      </c>
      <c r="B21" s="315" t="s">
        <v>39</v>
      </c>
      <c r="C21" s="314">
        <v>1</v>
      </c>
      <c r="D21" s="314">
        <v>496</v>
      </c>
      <c r="E21" s="314">
        <v>167</v>
      </c>
      <c r="F21" s="314">
        <v>663</v>
      </c>
      <c r="G21" s="313">
        <v>443</v>
      </c>
    </row>
    <row r="22" spans="1:7" x14ac:dyDescent="0.25">
      <c r="A22" s="320">
        <v>13</v>
      </c>
      <c r="B22" s="319" t="s">
        <v>38</v>
      </c>
      <c r="C22" s="318">
        <v>15</v>
      </c>
      <c r="D22" s="318">
        <v>340</v>
      </c>
      <c r="E22" s="318">
        <v>60</v>
      </c>
      <c r="F22" s="318">
        <v>400</v>
      </c>
      <c r="G22" s="317">
        <v>282</v>
      </c>
    </row>
    <row r="23" spans="1:7" x14ac:dyDescent="0.25">
      <c r="A23" s="316">
        <v>14</v>
      </c>
      <c r="B23" s="315" t="s">
        <v>37</v>
      </c>
      <c r="C23" s="314">
        <v>7</v>
      </c>
      <c r="D23" s="314">
        <v>480</v>
      </c>
      <c r="E23" s="314">
        <v>289</v>
      </c>
      <c r="F23" s="314">
        <v>769</v>
      </c>
      <c r="G23" s="313">
        <v>521</v>
      </c>
    </row>
    <row r="24" spans="1:7" x14ac:dyDescent="0.25">
      <c r="A24" s="320">
        <v>15</v>
      </c>
      <c r="B24" s="319" t="s">
        <v>36</v>
      </c>
      <c r="C24" s="318">
        <v>3</v>
      </c>
      <c r="D24" s="318">
        <v>419</v>
      </c>
      <c r="E24" s="318">
        <v>252</v>
      </c>
      <c r="F24" s="318">
        <v>671</v>
      </c>
      <c r="G24" s="317">
        <v>426</v>
      </c>
    </row>
    <row r="25" spans="1:7" x14ac:dyDescent="0.25">
      <c r="A25" s="316">
        <v>16</v>
      </c>
      <c r="B25" s="315" t="s">
        <v>35</v>
      </c>
      <c r="C25" s="314">
        <v>0</v>
      </c>
      <c r="D25" s="314">
        <v>198</v>
      </c>
      <c r="E25" s="314">
        <v>91</v>
      </c>
      <c r="F25" s="314">
        <v>289</v>
      </c>
      <c r="G25" s="313">
        <v>185</v>
      </c>
    </row>
    <row r="26" spans="1:7" x14ac:dyDescent="0.25">
      <c r="A26" s="320">
        <v>17</v>
      </c>
      <c r="B26" s="319" t="s">
        <v>34</v>
      </c>
      <c r="C26" s="318">
        <v>7</v>
      </c>
      <c r="D26" s="318">
        <v>626</v>
      </c>
      <c r="E26" s="318">
        <v>128</v>
      </c>
      <c r="F26" s="318">
        <v>754</v>
      </c>
      <c r="G26" s="317">
        <v>485</v>
      </c>
    </row>
    <row r="27" spans="1:7" x14ac:dyDescent="0.25">
      <c r="A27" s="316">
        <v>18</v>
      </c>
      <c r="B27" s="315" t="s">
        <v>33</v>
      </c>
      <c r="C27" s="314">
        <v>16</v>
      </c>
      <c r="D27" s="314">
        <v>876</v>
      </c>
      <c r="E27" s="314">
        <v>159</v>
      </c>
      <c r="F27" s="314">
        <v>1035</v>
      </c>
      <c r="G27" s="313">
        <v>706</v>
      </c>
    </row>
    <row r="28" spans="1:7" ht="18.75" thickBot="1" x14ac:dyDescent="0.3">
      <c r="A28" s="312"/>
      <c r="B28" s="311" t="s">
        <v>32</v>
      </c>
      <c r="C28" s="310">
        <v>160</v>
      </c>
      <c r="D28" s="310">
        <v>11689</v>
      </c>
      <c r="E28" s="310">
        <v>4129</v>
      </c>
      <c r="F28" s="310">
        <v>15818</v>
      </c>
      <c r="G28" s="310">
        <v>10440</v>
      </c>
    </row>
  </sheetData>
  <mergeCells count="10">
    <mergeCell ref="A5:G5"/>
    <mergeCell ref="B1:G1"/>
    <mergeCell ref="E7:E9"/>
    <mergeCell ref="F7:F9"/>
    <mergeCell ref="G7:G9"/>
    <mergeCell ref="A2:G2"/>
    <mergeCell ref="A7:A9"/>
    <mergeCell ref="B7:B9"/>
    <mergeCell ref="C7:C9"/>
    <mergeCell ref="D7:D9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16"/>
  <sheetViews>
    <sheetView workbookViewId="0">
      <selection activeCell="N4" sqref="N4"/>
    </sheetView>
  </sheetViews>
  <sheetFormatPr defaultRowHeight="12.75" x14ac:dyDescent="0.2"/>
  <cols>
    <col min="1" max="1" width="2.140625" style="1" customWidth="1"/>
    <col min="2" max="2" width="40.85546875" style="1" customWidth="1"/>
    <col min="3" max="3" width="5" style="1" customWidth="1"/>
    <col min="4" max="5" width="10.28515625" style="1" customWidth="1"/>
    <col min="6" max="6" width="11.5703125" style="1" customWidth="1"/>
    <col min="7" max="7" width="11.85546875" style="1" customWidth="1"/>
    <col min="8" max="8" width="8.140625" style="1" customWidth="1"/>
    <col min="9" max="9" width="2.140625" style="1" customWidth="1"/>
    <col min="10" max="10" width="10.28515625" style="1" customWidth="1"/>
    <col min="11" max="11" width="32.140625" style="1" customWidth="1"/>
    <col min="12" max="16384" width="9.140625" style="1"/>
  </cols>
  <sheetData>
    <row r="1" spans="1:11" ht="5.85" customHeight="1" x14ac:dyDescent="0.2"/>
    <row r="2" spans="1:11" ht="69" customHeight="1" x14ac:dyDescent="0.2">
      <c r="B2" s="378" t="s">
        <v>31</v>
      </c>
      <c r="C2" s="378"/>
      <c r="D2" s="378"/>
      <c r="E2" s="378"/>
      <c r="F2" s="378"/>
      <c r="G2" s="378"/>
      <c r="H2" s="378"/>
    </row>
    <row r="3" spans="1:11" ht="29.1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2.85" customHeight="1" x14ac:dyDescent="0.2">
      <c r="A4" s="379" t="s">
        <v>30</v>
      </c>
      <c r="B4" s="380"/>
      <c r="C4" s="6"/>
      <c r="D4" s="5" t="s">
        <v>29</v>
      </c>
      <c r="E4" s="5" t="s">
        <v>28</v>
      </c>
      <c r="F4" s="5" t="s">
        <v>27</v>
      </c>
      <c r="G4" s="5" t="s">
        <v>26</v>
      </c>
      <c r="H4" s="381" t="s">
        <v>25</v>
      </c>
      <c r="I4" s="382"/>
      <c r="J4" s="5" t="s">
        <v>24</v>
      </c>
      <c r="K4" s="2"/>
    </row>
    <row r="5" spans="1:11" ht="17.45" customHeight="1" x14ac:dyDescent="0.2">
      <c r="A5" s="379" t="s">
        <v>23</v>
      </c>
      <c r="B5" s="380"/>
      <c r="C5" s="6" t="s">
        <v>22</v>
      </c>
      <c r="D5" s="5" t="s">
        <v>20</v>
      </c>
      <c r="E5" s="5" t="s">
        <v>18</v>
      </c>
      <c r="F5" s="5" t="s">
        <v>16</v>
      </c>
      <c r="G5" s="5" t="s">
        <v>14</v>
      </c>
      <c r="H5" s="381" t="s">
        <v>12</v>
      </c>
      <c r="I5" s="382"/>
      <c r="J5" s="5" t="s">
        <v>10</v>
      </c>
      <c r="K5" s="2"/>
    </row>
    <row r="6" spans="1:11" ht="22.5" customHeight="1" x14ac:dyDescent="0.2">
      <c r="A6" s="374" t="s">
        <v>21</v>
      </c>
      <c r="B6" s="375"/>
      <c r="C6" s="4" t="s">
        <v>20</v>
      </c>
      <c r="D6" s="3">
        <v>0</v>
      </c>
      <c r="E6" s="3">
        <v>22622</v>
      </c>
      <c r="F6" s="3">
        <v>45567723.549999997</v>
      </c>
      <c r="G6" s="3">
        <v>45567723.549999997</v>
      </c>
      <c r="H6" s="376">
        <v>45618</v>
      </c>
      <c r="I6" s="377"/>
      <c r="J6" s="3">
        <v>963</v>
      </c>
      <c r="K6" s="2"/>
    </row>
    <row r="7" spans="1:11" ht="23.25" customHeight="1" x14ac:dyDescent="0.2">
      <c r="A7" s="374" t="s">
        <v>19</v>
      </c>
      <c r="B7" s="375"/>
      <c r="C7" s="4" t="s">
        <v>18</v>
      </c>
      <c r="D7" s="3">
        <v>0</v>
      </c>
      <c r="E7" s="3">
        <v>6179</v>
      </c>
      <c r="F7" s="3">
        <v>14062500</v>
      </c>
      <c r="G7" s="3">
        <v>14062500</v>
      </c>
      <c r="H7" s="376">
        <v>8781</v>
      </c>
      <c r="I7" s="377"/>
      <c r="J7" s="3">
        <v>154</v>
      </c>
      <c r="K7" s="2"/>
    </row>
    <row r="8" spans="1:11" ht="22.5" customHeight="1" x14ac:dyDescent="0.2">
      <c r="A8" s="374" t="s">
        <v>17</v>
      </c>
      <c r="B8" s="375"/>
      <c r="C8" s="4" t="s">
        <v>16</v>
      </c>
      <c r="D8" s="3">
        <v>0</v>
      </c>
      <c r="E8" s="3">
        <v>0</v>
      </c>
      <c r="F8" s="3">
        <v>0</v>
      </c>
      <c r="G8" s="3">
        <v>0</v>
      </c>
      <c r="H8" s="376">
        <v>0</v>
      </c>
      <c r="I8" s="377"/>
      <c r="J8" s="3">
        <v>0</v>
      </c>
      <c r="K8" s="2"/>
    </row>
    <row r="9" spans="1:11" ht="23.25" customHeight="1" x14ac:dyDescent="0.2">
      <c r="A9" s="374" t="s">
        <v>15</v>
      </c>
      <c r="B9" s="375"/>
      <c r="C9" s="4" t="s">
        <v>14</v>
      </c>
      <c r="D9" s="3">
        <v>0</v>
      </c>
      <c r="E9" s="3">
        <v>65</v>
      </c>
      <c r="F9" s="3">
        <v>123700</v>
      </c>
      <c r="G9" s="3">
        <v>123700</v>
      </c>
      <c r="H9" s="376">
        <v>86</v>
      </c>
      <c r="I9" s="377"/>
      <c r="J9" s="3">
        <v>0</v>
      </c>
      <c r="K9" s="2"/>
    </row>
    <row r="10" spans="1:11" ht="22.5" customHeight="1" x14ac:dyDescent="0.2">
      <c r="A10" s="374" t="s">
        <v>13</v>
      </c>
      <c r="B10" s="375"/>
      <c r="C10" s="4" t="s">
        <v>12</v>
      </c>
      <c r="D10" s="3">
        <v>0</v>
      </c>
      <c r="E10" s="3">
        <v>17967</v>
      </c>
      <c r="F10" s="3">
        <v>25405103.25</v>
      </c>
      <c r="G10" s="3">
        <v>25405103.25</v>
      </c>
      <c r="H10" s="376">
        <v>35879</v>
      </c>
      <c r="I10" s="377"/>
      <c r="J10" s="3">
        <v>803</v>
      </c>
      <c r="K10" s="2"/>
    </row>
    <row r="11" spans="1:11" ht="23.25" customHeight="1" x14ac:dyDescent="0.2">
      <c r="A11" s="374" t="s">
        <v>11</v>
      </c>
      <c r="B11" s="375"/>
      <c r="C11" s="4" t="s">
        <v>10</v>
      </c>
      <c r="D11" s="3">
        <v>0</v>
      </c>
      <c r="E11" s="3">
        <v>0</v>
      </c>
      <c r="F11" s="3">
        <v>0</v>
      </c>
      <c r="G11" s="3">
        <v>0</v>
      </c>
      <c r="H11" s="376">
        <v>0</v>
      </c>
      <c r="I11" s="377"/>
      <c r="J11" s="3">
        <v>0</v>
      </c>
      <c r="K11" s="2"/>
    </row>
    <row r="12" spans="1:11" ht="22.5" customHeight="1" x14ac:dyDescent="0.2">
      <c r="A12" s="374" t="s">
        <v>9</v>
      </c>
      <c r="B12" s="375"/>
      <c r="C12" s="4" t="s">
        <v>8</v>
      </c>
      <c r="D12" s="3">
        <v>0</v>
      </c>
      <c r="E12" s="3">
        <v>0</v>
      </c>
      <c r="F12" s="3">
        <v>0</v>
      </c>
      <c r="G12" s="3">
        <v>0</v>
      </c>
      <c r="H12" s="376">
        <v>0</v>
      </c>
      <c r="I12" s="377"/>
      <c r="J12" s="3">
        <v>0</v>
      </c>
      <c r="K12" s="2"/>
    </row>
    <row r="13" spans="1:11" ht="23.25" customHeight="1" x14ac:dyDescent="0.2">
      <c r="A13" s="374" t="s">
        <v>7</v>
      </c>
      <c r="B13" s="375"/>
      <c r="C13" s="4" t="s">
        <v>6</v>
      </c>
      <c r="D13" s="3">
        <v>0</v>
      </c>
      <c r="E13" s="3">
        <v>0</v>
      </c>
      <c r="F13" s="3">
        <v>0</v>
      </c>
      <c r="G13" s="3">
        <v>0</v>
      </c>
      <c r="H13" s="376">
        <v>0</v>
      </c>
      <c r="I13" s="377"/>
      <c r="J13" s="3">
        <v>0</v>
      </c>
      <c r="K13" s="2"/>
    </row>
    <row r="14" spans="1:11" ht="22.5" customHeight="1" x14ac:dyDescent="0.2">
      <c r="A14" s="374" t="s">
        <v>5</v>
      </c>
      <c r="B14" s="375"/>
      <c r="C14" s="4" t="s">
        <v>4</v>
      </c>
      <c r="D14" s="3">
        <v>0</v>
      </c>
      <c r="E14" s="3">
        <v>669</v>
      </c>
      <c r="F14" s="3">
        <v>4587399.4400000004</v>
      </c>
      <c r="G14" s="3">
        <v>4587399.4400000004</v>
      </c>
      <c r="H14" s="376">
        <v>698</v>
      </c>
      <c r="I14" s="377"/>
      <c r="J14" s="3">
        <v>6</v>
      </c>
      <c r="K14" s="2"/>
    </row>
    <row r="15" spans="1:11" ht="23.25" customHeight="1" x14ac:dyDescent="0.2">
      <c r="A15" s="374" t="s">
        <v>3</v>
      </c>
      <c r="B15" s="375"/>
      <c r="C15" s="4" t="s">
        <v>2</v>
      </c>
      <c r="D15" s="3">
        <v>0</v>
      </c>
      <c r="E15" s="3">
        <v>112</v>
      </c>
      <c r="F15" s="3">
        <v>1389020.86</v>
      </c>
      <c r="G15" s="3">
        <v>1389020.86</v>
      </c>
      <c r="H15" s="376">
        <v>174</v>
      </c>
      <c r="I15" s="377"/>
      <c r="J15" s="3">
        <v>0</v>
      </c>
      <c r="K15" s="2"/>
    </row>
    <row r="16" spans="1:11" ht="22.5" customHeight="1" x14ac:dyDescent="0.2">
      <c r="A16" s="374" t="s">
        <v>1</v>
      </c>
      <c r="B16" s="375"/>
      <c r="C16" s="4" t="s">
        <v>0</v>
      </c>
      <c r="D16" s="3">
        <v>0</v>
      </c>
      <c r="E16" s="3">
        <v>0</v>
      </c>
      <c r="F16" s="3">
        <v>0</v>
      </c>
      <c r="G16" s="3">
        <v>0</v>
      </c>
      <c r="H16" s="376">
        <v>0</v>
      </c>
      <c r="I16" s="377"/>
      <c r="J16" s="3">
        <v>0</v>
      </c>
      <c r="K16" s="2"/>
    </row>
  </sheetData>
  <mergeCells count="27">
    <mergeCell ref="A6:B6"/>
    <mergeCell ref="H6:I6"/>
    <mergeCell ref="B2:H2"/>
    <mergeCell ref="A4:B4"/>
    <mergeCell ref="H4:I4"/>
    <mergeCell ref="A5:B5"/>
    <mergeCell ref="H5:I5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5:B15"/>
    <mergeCell ref="H15:I15"/>
    <mergeCell ref="A16:B16"/>
    <mergeCell ref="H16:I16"/>
    <mergeCell ref="A12:B12"/>
    <mergeCell ref="H12:I12"/>
    <mergeCell ref="A13:B13"/>
    <mergeCell ref="H13:I13"/>
    <mergeCell ref="A14:B14"/>
    <mergeCell ref="H14:I14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H24"/>
  <sheetViews>
    <sheetView zoomScale="115" zoomScaleNormal="115" workbookViewId="0">
      <selection activeCell="H9" sqref="H9"/>
    </sheetView>
  </sheetViews>
  <sheetFormatPr defaultRowHeight="15.75" x14ac:dyDescent="0.25"/>
  <cols>
    <col min="1" max="1" width="6.7109375" style="146" customWidth="1"/>
    <col min="2" max="2" width="23.7109375" style="146" customWidth="1"/>
    <col min="3" max="3" width="21.42578125" style="255" customWidth="1"/>
    <col min="4" max="4" width="17.5703125" style="255" customWidth="1"/>
    <col min="5" max="5" width="21" style="146" customWidth="1"/>
    <col min="6" max="6" width="20.140625" style="146" customWidth="1"/>
    <col min="7" max="7" width="9.140625" style="146"/>
    <col min="8" max="8" width="20" style="146" customWidth="1"/>
    <col min="9" max="11" width="9.140625" style="146"/>
    <col min="12" max="12" width="10.7109375" style="146" bestFit="1" customWidth="1"/>
    <col min="13" max="16384" width="9.140625" style="146"/>
  </cols>
  <sheetData>
    <row r="1" spans="1:6" ht="92.25" customHeight="1" x14ac:dyDescent="0.25">
      <c r="A1" s="530" t="s">
        <v>273</v>
      </c>
      <c r="B1" s="530"/>
      <c r="C1" s="530"/>
      <c r="D1" s="530"/>
      <c r="E1" s="530"/>
      <c r="F1" s="530"/>
    </row>
    <row r="2" spans="1:6" ht="16.5" customHeight="1" x14ac:dyDescent="0.25">
      <c r="A2" s="531" t="s">
        <v>53</v>
      </c>
      <c r="B2" s="413" t="s">
        <v>52</v>
      </c>
      <c r="C2" s="365" t="s">
        <v>272</v>
      </c>
      <c r="D2" s="367"/>
      <c r="E2" s="413" t="s">
        <v>271</v>
      </c>
      <c r="F2" s="413"/>
    </row>
    <row r="3" spans="1:6" x14ac:dyDescent="0.25">
      <c r="A3" s="531"/>
      <c r="B3" s="413"/>
      <c r="C3" s="360" t="s">
        <v>270</v>
      </c>
      <c r="D3" s="360" t="s">
        <v>269</v>
      </c>
      <c r="E3" s="360" t="s">
        <v>268</v>
      </c>
      <c r="F3" s="360" t="s">
        <v>267</v>
      </c>
    </row>
    <row r="4" spans="1:6" ht="58.5" customHeight="1" thickBot="1" x14ac:dyDescent="0.3">
      <c r="A4" s="532"/>
      <c r="B4" s="450"/>
      <c r="C4" s="368"/>
      <c r="D4" s="368"/>
      <c r="E4" s="368"/>
      <c r="F4" s="368"/>
    </row>
    <row r="5" spans="1:6" ht="16.5" thickTop="1" x14ac:dyDescent="0.25">
      <c r="A5" s="167">
        <v>1</v>
      </c>
      <c r="B5" s="277" t="s">
        <v>50</v>
      </c>
      <c r="C5" s="330">
        <v>40</v>
      </c>
      <c r="D5" s="330">
        <v>42</v>
      </c>
      <c r="E5" s="330">
        <v>3266</v>
      </c>
      <c r="F5" s="330">
        <v>3465</v>
      </c>
    </row>
    <row r="6" spans="1:6" x14ac:dyDescent="0.25">
      <c r="A6" s="161">
        <v>2</v>
      </c>
      <c r="B6" s="196" t="s">
        <v>49</v>
      </c>
      <c r="C6" s="329">
        <v>20</v>
      </c>
      <c r="D6" s="329">
        <v>22</v>
      </c>
      <c r="E6" s="329">
        <v>1809</v>
      </c>
      <c r="F6" s="329">
        <v>1888</v>
      </c>
    </row>
    <row r="7" spans="1:6" x14ac:dyDescent="0.25">
      <c r="A7" s="165">
        <v>3</v>
      </c>
      <c r="B7" s="198" t="s">
        <v>48</v>
      </c>
      <c r="C7" s="330">
        <v>32</v>
      </c>
      <c r="D7" s="330">
        <v>34</v>
      </c>
      <c r="E7" s="330">
        <v>4700</v>
      </c>
      <c r="F7" s="330">
        <v>4937</v>
      </c>
    </row>
    <row r="8" spans="1:6" x14ac:dyDescent="0.25">
      <c r="A8" s="161">
        <v>4</v>
      </c>
      <c r="B8" s="196" t="s">
        <v>47</v>
      </c>
      <c r="C8" s="329">
        <v>308</v>
      </c>
      <c r="D8" s="329">
        <v>330</v>
      </c>
      <c r="E8" s="329">
        <v>18045</v>
      </c>
      <c r="F8" s="329">
        <v>18801</v>
      </c>
    </row>
    <row r="9" spans="1:6" x14ac:dyDescent="0.25">
      <c r="A9" s="165">
        <v>5</v>
      </c>
      <c r="B9" s="198" t="s">
        <v>46</v>
      </c>
      <c r="C9" s="330">
        <v>86</v>
      </c>
      <c r="D9" s="330">
        <v>93</v>
      </c>
      <c r="E9" s="330">
        <v>8008</v>
      </c>
      <c r="F9" s="330">
        <v>8399</v>
      </c>
    </row>
    <row r="10" spans="1:6" x14ac:dyDescent="0.25">
      <c r="A10" s="161">
        <v>6</v>
      </c>
      <c r="B10" s="196" t="s">
        <v>45</v>
      </c>
      <c r="C10" s="329">
        <v>144</v>
      </c>
      <c r="D10" s="329">
        <v>152</v>
      </c>
      <c r="E10" s="329">
        <v>13546</v>
      </c>
      <c r="F10" s="329">
        <v>14091</v>
      </c>
    </row>
    <row r="11" spans="1:6" x14ac:dyDescent="0.25">
      <c r="A11" s="165">
        <v>7</v>
      </c>
      <c r="B11" s="198" t="s">
        <v>44</v>
      </c>
      <c r="C11" s="330">
        <v>69</v>
      </c>
      <c r="D11" s="330">
        <v>75</v>
      </c>
      <c r="E11" s="330">
        <v>4100</v>
      </c>
      <c r="F11" s="330">
        <v>4317</v>
      </c>
    </row>
    <row r="12" spans="1:6" x14ac:dyDescent="0.25">
      <c r="A12" s="161">
        <v>8</v>
      </c>
      <c r="B12" s="196" t="s">
        <v>43</v>
      </c>
      <c r="C12" s="329">
        <v>55</v>
      </c>
      <c r="D12" s="329">
        <v>58</v>
      </c>
      <c r="E12" s="329">
        <v>4496</v>
      </c>
      <c r="F12" s="329">
        <v>4698</v>
      </c>
    </row>
    <row r="13" spans="1:6" x14ac:dyDescent="0.25">
      <c r="A13" s="165">
        <v>9</v>
      </c>
      <c r="B13" s="198" t="s">
        <v>42</v>
      </c>
      <c r="C13" s="330">
        <v>64</v>
      </c>
      <c r="D13" s="330">
        <v>69</v>
      </c>
      <c r="E13" s="330">
        <v>5279</v>
      </c>
      <c r="F13" s="330">
        <v>5529</v>
      </c>
    </row>
    <row r="14" spans="1:6" x14ac:dyDescent="0.25">
      <c r="A14" s="161">
        <v>10</v>
      </c>
      <c r="B14" s="196" t="s">
        <v>41</v>
      </c>
      <c r="C14" s="329">
        <v>19</v>
      </c>
      <c r="D14" s="329">
        <v>20</v>
      </c>
      <c r="E14" s="329">
        <v>1675</v>
      </c>
      <c r="F14" s="329">
        <v>1756</v>
      </c>
    </row>
    <row r="15" spans="1:6" x14ac:dyDescent="0.25">
      <c r="A15" s="165">
        <v>11</v>
      </c>
      <c r="B15" s="198" t="s">
        <v>40</v>
      </c>
      <c r="C15" s="330">
        <v>56</v>
      </c>
      <c r="D15" s="330">
        <v>65</v>
      </c>
      <c r="E15" s="330">
        <v>3560</v>
      </c>
      <c r="F15" s="330">
        <v>3747</v>
      </c>
    </row>
    <row r="16" spans="1:6" x14ac:dyDescent="0.25">
      <c r="A16" s="161">
        <v>12</v>
      </c>
      <c r="B16" s="196" t="s">
        <v>39</v>
      </c>
      <c r="C16" s="329">
        <v>39</v>
      </c>
      <c r="D16" s="329">
        <v>41</v>
      </c>
      <c r="E16" s="329">
        <v>4192</v>
      </c>
      <c r="F16" s="329">
        <v>4389</v>
      </c>
    </row>
    <row r="17" spans="1:8" x14ac:dyDescent="0.25">
      <c r="A17" s="165">
        <v>13</v>
      </c>
      <c r="B17" s="198" t="s">
        <v>38</v>
      </c>
      <c r="C17" s="330">
        <v>26</v>
      </c>
      <c r="D17" s="330">
        <v>26</v>
      </c>
      <c r="E17" s="330">
        <v>2258</v>
      </c>
      <c r="F17" s="330">
        <v>2357</v>
      </c>
    </row>
    <row r="18" spans="1:8" x14ac:dyDescent="0.25">
      <c r="A18" s="161">
        <v>14</v>
      </c>
      <c r="B18" s="196" t="s">
        <v>37</v>
      </c>
      <c r="C18" s="329">
        <v>50</v>
      </c>
      <c r="D18" s="329">
        <v>52</v>
      </c>
      <c r="E18" s="329">
        <v>3082</v>
      </c>
      <c r="F18" s="329">
        <v>3234</v>
      </c>
    </row>
    <row r="19" spans="1:8" x14ac:dyDescent="0.25">
      <c r="A19" s="165">
        <v>15</v>
      </c>
      <c r="B19" s="198" t="s">
        <v>36</v>
      </c>
      <c r="C19" s="330">
        <v>33</v>
      </c>
      <c r="D19" s="330">
        <v>36</v>
      </c>
      <c r="E19" s="330">
        <v>2416</v>
      </c>
      <c r="F19" s="330">
        <v>2561</v>
      </c>
    </row>
    <row r="20" spans="1:8" x14ac:dyDescent="0.25">
      <c r="A20" s="161">
        <v>16</v>
      </c>
      <c r="B20" s="196" t="s">
        <v>35</v>
      </c>
      <c r="C20" s="329">
        <v>70</v>
      </c>
      <c r="D20" s="329">
        <v>72</v>
      </c>
      <c r="E20" s="329">
        <v>8787</v>
      </c>
      <c r="F20" s="329">
        <v>9057</v>
      </c>
    </row>
    <row r="21" spans="1:8" x14ac:dyDescent="0.25">
      <c r="A21" s="165">
        <v>17</v>
      </c>
      <c r="B21" s="198" t="s">
        <v>34</v>
      </c>
      <c r="C21" s="330">
        <v>59</v>
      </c>
      <c r="D21" s="330">
        <v>62</v>
      </c>
      <c r="E21" s="330">
        <v>4379</v>
      </c>
      <c r="F21" s="330">
        <v>4595</v>
      </c>
    </row>
    <row r="22" spans="1:8" x14ac:dyDescent="0.25">
      <c r="A22" s="161">
        <v>18</v>
      </c>
      <c r="B22" s="196" t="s">
        <v>33</v>
      </c>
      <c r="C22" s="329">
        <v>69</v>
      </c>
      <c r="D22" s="329">
        <v>77</v>
      </c>
      <c r="E22" s="329">
        <v>6067</v>
      </c>
      <c r="F22" s="329">
        <v>6402</v>
      </c>
    </row>
    <row r="23" spans="1:8" x14ac:dyDescent="0.25">
      <c r="A23" s="362" t="s">
        <v>32</v>
      </c>
      <c r="B23" s="363"/>
      <c r="C23" s="328">
        <f>SUM(C5:C22)</f>
        <v>1239</v>
      </c>
      <c r="D23" s="328">
        <f>SUM(D5:D22)</f>
        <v>1326</v>
      </c>
      <c r="E23" s="328">
        <f>SUM(E5:E22)</f>
        <v>99665</v>
      </c>
      <c r="F23" s="328">
        <f>SUM(F5:F22)</f>
        <v>104223</v>
      </c>
      <c r="H23" s="327"/>
    </row>
    <row r="24" spans="1:8" s="255" customFormat="1" x14ac:dyDescent="0.25"/>
  </sheetData>
  <mergeCells count="10"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F23"/>
  <sheetViews>
    <sheetView zoomScale="130" zoomScaleNormal="130" workbookViewId="0">
      <selection activeCell="B4" sqref="B4"/>
    </sheetView>
  </sheetViews>
  <sheetFormatPr defaultRowHeight="15.75" x14ac:dyDescent="0.25"/>
  <cols>
    <col min="1" max="1" width="6.7109375" style="146" customWidth="1"/>
    <col min="2" max="2" width="23.7109375" style="146" customWidth="1"/>
    <col min="3" max="3" width="21.42578125" style="255" customWidth="1"/>
    <col min="4" max="4" width="17.5703125" style="255" customWidth="1"/>
    <col min="5" max="5" width="9.140625" style="146"/>
    <col min="6" max="6" width="20" style="146" customWidth="1"/>
    <col min="7" max="7" width="9.140625" style="146"/>
    <col min="8" max="8" width="10.7109375" style="146" bestFit="1" customWidth="1"/>
    <col min="9" max="16384" width="9.140625" style="146"/>
  </cols>
  <sheetData>
    <row r="1" spans="1:4" ht="45" customHeight="1" x14ac:dyDescent="0.25">
      <c r="A1" s="530" t="s">
        <v>275</v>
      </c>
      <c r="B1" s="530"/>
      <c r="C1" s="530"/>
      <c r="D1" s="530"/>
    </row>
    <row r="2" spans="1:4" ht="15.75" customHeight="1" x14ac:dyDescent="0.25">
      <c r="A2" s="533" t="s">
        <v>53</v>
      </c>
      <c r="B2" s="360" t="s">
        <v>52</v>
      </c>
      <c r="C2" s="360" t="s">
        <v>274</v>
      </c>
      <c r="D2" s="360" t="s">
        <v>269</v>
      </c>
    </row>
    <row r="3" spans="1:4" ht="58.5" customHeight="1" thickBot="1" x14ac:dyDescent="0.3">
      <c r="A3" s="534"/>
      <c r="B3" s="368"/>
      <c r="C3" s="368"/>
      <c r="D3" s="368"/>
    </row>
    <row r="4" spans="1:4" ht="16.5" thickTop="1" x14ac:dyDescent="0.25">
      <c r="A4" s="167">
        <v>1</v>
      </c>
      <c r="B4" s="277" t="s">
        <v>120</v>
      </c>
      <c r="C4" s="330">
        <v>1461</v>
      </c>
      <c r="D4" s="330">
        <v>1637</v>
      </c>
    </row>
    <row r="5" spans="1:4" x14ac:dyDescent="0.25">
      <c r="A5" s="161">
        <v>2</v>
      </c>
      <c r="B5" s="331" t="s">
        <v>119</v>
      </c>
      <c r="C5" s="329">
        <v>1372</v>
      </c>
      <c r="D5" s="329">
        <v>1549</v>
      </c>
    </row>
    <row r="6" spans="1:4" x14ac:dyDescent="0.25">
      <c r="A6" s="165">
        <v>3</v>
      </c>
      <c r="B6" s="198" t="s">
        <v>148</v>
      </c>
      <c r="C6" s="330">
        <v>2371</v>
      </c>
      <c r="D6" s="330">
        <v>2615</v>
      </c>
    </row>
    <row r="7" spans="1:4" x14ac:dyDescent="0.25">
      <c r="A7" s="161">
        <v>4</v>
      </c>
      <c r="B7" s="196" t="s">
        <v>117</v>
      </c>
      <c r="C7" s="329">
        <v>8468</v>
      </c>
      <c r="D7" s="329">
        <v>9302</v>
      </c>
    </row>
    <row r="8" spans="1:4" x14ac:dyDescent="0.25">
      <c r="A8" s="165">
        <v>5</v>
      </c>
      <c r="B8" s="198" t="s">
        <v>116</v>
      </c>
      <c r="C8" s="330">
        <v>4363</v>
      </c>
      <c r="D8" s="330">
        <v>4873</v>
      </c>
    </row>
    <row r="9" spans="1:4" x14ac:dyDescent="0.25">
      <c r="A9" s="161">
        <v>6</v>
      </c>
      <c r="B9" s="196" t="s">
        <v>45</v>
      </c>
      <c r="C9" s="329">
        <v>6376</v>
      </c>
      <c r="D9" s="329">
        <v>7021</v>
      </c>
    </row>
    <row r="10" spans="1:4" x14ac:dyDescent="0.25">
      <c r="A10" s="165">
        <v>7</v>
      </c>
      <c r="B10" s="198" t="s">
        <v>44</v>
      </c>
      <c r="C10" s="330">
        <v>2009</v>
      </c>
      <c r="D10" s="330">
        <v>2264</v>
      </c>
    </row>
    <row r="11" spans="1:4" x14ac:dyDescent="0.25">
      <c r="A11" s="161">
        <v>8</v>
      </c>
      <c r="B11" s="196" t="s">
        <v>43</v>
      </c>
      <c r="C11" s="329">
        <v>1434</v>
      </c>
      <c r="D11" s="329">
        <v>1587</v>
      </c>
    </row>
    <row r="12" spans="1:4" x14ac:dyDescent="0.25">
      <c r="A12" s="165">
        <v>9</v>
      </c>
      <c r="B12" s="198" t="s">
        <v>42</v>
      </c>
      <c r="C12" s="330">
        <v>2434</v>
      </c>
      <c r="D12" s="330">
        <v>2714</v>
      </c>
    </row>
    <row r="13" spans="1:4" x14ac:dyDescent="0.25">
      <c r="A13" s="161">
        <v>10</v>
      </c>
      <c r="B13" s="196" t="s">
        <v>41</v>
      </c>
      <c r="C13" s="329">
        <v>1043</v>
      </c>
      <c r="D13" s="329">
        <v>1164</v>
      </c>
    </row>
    <row r="14" spans="1:4" x14ac:dyDescent="0.25">
      <c r="A14" s="165">
        <v>11</v>
      </c>
      <c r="B14" s="198" t="s">
        <v>40</v>
      </c>
      <c r="C14" s="330">
        <v>1879</v>
      </c>
      <c r="D14" s="330">
        <v>2093</v>
      </c>
    </row>
    <row r="15" spans="1:4" x14ac:dyDescent="0.25">
      <c r="A15" s="161">
        <v>12</v>
      </c>
      <c r="B15" s="196" t="s">
        <v>39</v>
      </c>
      <c r="C15" s="329">
        <v>2404</v>
      </c>
      <c r="D15" s="329">
        <v>2657</v>
      </c>
    </row>
    <row r="16" spans="1:4" x14ac:dyDescent="0.25">
      <c r="A16" s="165">
        <v>13</v>
      </c>
      <c r="B16" s="198" t="s">
        <v>38</v>
      </c>
      <c r="C16" s="330">
        <v>1112</v>
      </c>
      <c r="D16" s="330">
        <v>1246</v>
      </c>
    </row>
    <row r="17" spans="1:6" x14ac:dyDescent="0.25">
      <c r="A17" s="161">
        <v>14</v>
      </c>
      <c r="B17" s="196" t="s">
        <v>37</v>
      </c>
      <c r="C17" s="329">
        <v>1657</v>
      </c>
      <c r="D17" s="329">
        <v>1839</v>
      </c>
    </row>
    <row r="18" spans="1:6" x14ac:dyDescent="0.25">
      <c r="A18" s="165">
        <v>15</v>
      </c>
      <c r="B18" s="198" t="s">
        <v>36</v>
      </c>
      <c r="C18" s="330">
        <v>1433</v>
      </c>
      <c r="D18" s="330">
        <v>1591</v>
      </c>
    </row>
    <row r="19" spans="1:6" x14ac:dyDescent="0.25">
      <c r="A19" s="161">
        <v>16</v>
      </c>
      <c r="B19" s="196" t="s">
        <v>35</v>
      </c>
      <c r="C19" s="329">
        <v>1099</v>
      </c>
      <c r="D19" s="329">
        <v>1228</v>
      </c>
    </row>
    <row r="20" spans="1:6" x14ac:dyDescent="0.25">
      <c r="A20" s="165">
        <v>17</v>
      </c>
      <c r="B20" s="198" t="s">
        <v>34</v>
      </c>
      <c r="C20" s="330">
        <v>2223</v>
      </c>
      <c r="D20" s="330">
        <v>2427</v>
      </c>
    </row>
    <row r="21" spans="1:6" x14ac:dyDescent="0.25">
      <c r="A21" s="161">
        <v>18</v>
      </c>
      <c r="B21" s="196" t="s">
        <v>33</v>
      </c>
      <c r="C21" s="329">
        <v>3000</v>
      </c>
      <c r="D21" s="329">
        <v>3359</v>
      </c>
    </row>
    <row r="22" spans="1:6" x14ac:dyDescent="0.25">
      <c r="A22" s="362" t="s">
        <v>32</v>
      </c>
      <c r="B22" s="363"/>
      <c r="C22" s="328">
        <f>SUM(C4:C21)</f>
        <v>46138</v>
      </c>
      <c r="D22" s="328">
        <f>SUM(D4:D21)</f>
        <v>51166</v>
      </c>
      <c r="F22" s="327"/>
    </row>
    <row r="23" spans="1:6" s="255" customFormat="1" x14ac:dyDescent="0.25"/>
  </sheetData>
  <mergeCells count="6"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M55"/>
  <sheetViews>
    <sheetView zoomScale="115" zoomScaleNormal="115" workbookViewId="0">
      <selection activeCell="B26" sqref="B26"/>
    </sheetView>
  </sheetViews>
  <sheetFormatPr defaultRowHeight="15.75" x14ac:dyDescent="0.25"/>
  <cols>
    <col min="1" max="1" width="4.5703125" style="146" customWidth="1"/>
    <col min="2" max="2" width="26.28515625" style="146" customWidth="1"/>
    <col min="3" max="3" width="14.7109375" style="255" customWidth="1"/>
    <col min="4" max="4" width="14.42578125" style="255" customWidth="1"/>
    <col min="5" max="5" width="13.85546875" style="255" customWidth="1"/>
    <col min="6" max="6" width="15.140625" style="255" customWidth="1"/>
    <col min="7" max="16384" width="9.140625" style="146"/>
  </cols>
  <sheetData>
    <row r="1" spans="1:6" ht="92.25" customHeight="1" x14ac:dyDescent="0.25">
      <c r="A1" s="530" t="s">
        <v>281</v>
      </c>
      <c r="B1" s="530"/>
      <c r="C1" s="530"/>
      <c r="D1" s="530"/>
      <c r="E1" s="530"/>
      <c r="F1" s="530"/>
    </row>
    <row r="2" spans="1:6" ht="13.5" customHeight="1" x14ac:dyDescent="0.25">
      <c r="A2" s="360" t="s">
        <v>53</v>
      </c>
      <c r="B2" s="360" t="s">
        <v>280</v>
      </c>
      <c r="C2" s="536" t="s">
        <v>279</v>
      </c>
      <c r="D2" s="537"/>
      <c r="E2" s="536" t="s">
        <v>278</v>
      </c>
      <c r="F2" s="537"/>
    </row>
    <row r="3" spans="1:6" x14ac:dyDescent="0.25">
      <c r="A3" s="535"/>
      <c r="B3" s="373"/>
      <c r="C3" s="538" t="s">
        <v>277</v>
      </c>
      <c r="D3" s="538"/>
      <c r="E3" s="538" t="s">
        <v>276</v>
      </c>
      <c r="F3" s="538"/>
    </row>
    <row r="4" spans="1:6" ht="17.25" customHeight="1" x14ac:dyDescent="0.25">
      <c r="A4" s="535"/>
      <c r="B4" s="373"/>
      <c r="C4" s="334" t="s">
        <v>100</v>
      </c>
      <c r="D4" s="335" t="s">
        <v>137</v>
      </c>
      <c r="E4" s="334" t="s">
        <v>100</v>
      </c>
      <c r="F4" s="334" t="s">
        <v>137</v>
      </c>
    </row>
    <row r="5" spans="1:6" x14ac:dyDescent="0.25">
      <c r="A5" s="165">
        <v>1</v>
      </c>
      <c r="B5" s="198" t="s">
        <v>50</v>
      </c>
      <c r="C5" s="332">
        <v>115</v>
      </c>
      <c r="D5" s="332">
        <v>151</v>
      </c>
      <c r="E5" s="332">
        <v>142</v>
      </c>
      <c r="F5" s="332">
        <v>337</v>
      </c>
    </row>
    <row r="6" spans="1:6" x14ac:dyDescent="0.25">
      <c r="A6" s="161">
        <v>2</v>
      </c>
      <c r="B6" s="196" t="s">
        <v>49</v>
      </c>
      <c r="C6" s="267">
        <v>205</v>
      </c>
      <c r="D6" s="161">
        <v>242</v>
      </c>
      <c r="E6" s="267">
        <v>244</v>
      </c>
      <c r="F6" s="161">
        <v>555</v>
      </c>
    </row>
    <row r="7" spans="1:6" x14ac:dyDescent="0.25">
      <c r="A7" s="165">
        <v>3</v>
      </c>
      <c r="B7" s="198" t="s">
        <v>48</v>
      </c>
      <c r="C7" s="332">
        <v>170</v>
      </c>
      <c r="D7" s="332">
        <v>218</v>
      </c>
      <c r="E7" s="332">
        <v>209</v>
      </c>
      <c r="F7" s="332">
        <v>509</v>
      </c>
    </row>
    <row r="8" spans="1:6" x14ac:dyDescent="0.25">
      <c r="A8" s="161">
        <v>4</v>
      </c>
      <c r="B8" s="196" t="s">
        <v>47</v>
      </c>
      <c r="C8" s="267">
        <v>905</v>
      </c>
      <c r="D8" s="161">
        <v>1213</v>
      </c>
      <c r="E8" s="267">
        <v>1362</v>
      </c>
      <c r="F8" s="161">
        <v>2996</v>
      </c>
    </row>
    <row r="9" spans="1:6" x14ac:dyDescent="0.25">
      <c r="A9" s="165">
        <v>5</v>
      </c>
      <c r="B9" s="198" t="s">
        <v>46</v>
      </c>
      <c r="C9" s="332">
        <v>725</v>
      </c>
      <c r="D9" s="332">
        <v>892</v>
      </c>
      <c r="E9" s="332">
        <v>987</v>
      </c>
      <c r="F9" s="332">
        <v>2197</v>
      </c>
    </row>
    <row r="10" spans="1:6" x14ac:dyDescent="0.25">
      <c r="A10" s="161">
        <v>6</v>
      </c>
      <c r="B10" s="196" t="s">
        <v>45</v>
      </c>
      <c r="C10" s="267">
        <v>615</v>
      </c>
      <c r="D10" s="161">
        <v>717</v>
      </c>
      <c r="E10" s="267">
        <v>804</v>
      </c>
      <c r="F10" s="161">
        <v>1692</v>
      </c>
    </row>
    <row r="11" spans="1:6" x14ac:dyDescent="0.25">
      <c r="A11" s="165">
        <v>7</v>
      </c>
      <c r="B11" s="198" t="s">
        <v>44</v>
      </c>
      <c r="C11" s="332">
        <v>514</v>
      </c>
      <c r="D11" s="332">
        <v>668</v>
      </c>
      <c r="E11" s="332">
        <v>678</v>
      </c>
      <c r="F11" s="332">
        <v>1617</v>
      </c>
    </row>
    <row r="12" spans="1:6" x14ac:dyDescent="0.25">
      <c r="A12" s="161">
        <v>8</v>
      </c>
      <c r="B12" s="196" t="s">
        <v>43</v>
      </c>
      <c r="C12" s="267">
        <v>112</v>
      </c>
      <c r="D12" s="161">
        <v>144</v>
      </c>
      <c r="E12" s="267">
        <v>170</v>
      </c>
      <c r="F12" s="161">
        <v>388</v>
      </c>
    </row>
    <row r="13" spans="1:6" x14ac:dyDescent="0.25">
      <c r="A13" s="165">
        <v>9</v>
      </c>
      <c r="B13" s="198" t="s">
        <v>42</v>
      </c>
      <c r="C13" s="332">
        <v>360</v>
      </c>
      <c r="D13" s="332">
        <v>389</v>
      </c>
      <c r="E13" s="332">
        <v>463</v>
      </c>
      <c r="F13" s="332">
        <v>967</v>
      </c>
    </row>
    <row r="14" spans="1:6" x14ac:dyDescent="0.25">
      <c r="A14" s="161">
        <v>10</v>
      </c>
      <c r="B14" s="196" t="s">
        <v>41</v>
      </c>
      <c r="C14" s="267">
        <v>128</v>
      </c>
      <c r="D14" s="161">
        <v>165</v>
      </c>
      <c r="E14" s="267">
        <v>161</v>
      </c>
      <c r="F14" s="161">
        <v>391</v>
      </c>
    </row>
    <row r="15" spans="1:6" x14ac:dyDescent="0.25">
      <c r="A15" s="165">
        <v>11</v>
      </c>
      <c r="B15" s="198" t="s">
        <v>40</v>
      </c>
      <c r="C15" s="332">
        <v>134</v>
      </c>
      <c r="D15" s="332">
        <v>177</v>
      </c>
      <c r="E15" s="332">
        <v>174</v>
      </c>
      <c r="F15" s="332">
        <v>398</v>
      </c>
    </row>
    <row r="16" spans="1:6" x14ac:dyDescent="0.25">
      <c r="A16" s="161">
        <v>12</v>
      </c>
      <c r="B16" s="196" t="s">
        <v>39</v>
      </c>
      <c r="C16" s="267">
        <v>192</v>
      </c>
      <c r="D16" s="161">
        <v>251</v>
      </c>
      <c r="E16" s="267">
        <v>228</v>
      </c>
      <c r="F16" s="161">
        <v>530</v>
      </c>
    </row>
    <row r="17" spans="1:6" x14ac:dyDescent="0.25">
      <c r="A17" s="165">
        <v>13</v>
      </c>
      <c r="B17" s="198" t="s">
        <v>38</v>
      </c>
      <c r="C17" s="332">
        <v>227</v>
      </c>
      <c r="D17" s="332">
        <v>283</v>
      </c>
      <c r="E17" s="332">
        <v>274</v>
      </c>
      <c r="F17" s="332">
        <v>639</v>
      </c>
    </row>
    <row r="18" spans="1:6" x14ac:dyDescent="0.25">
      <c r="A18" s="161">
        <v>14</v>
      </c>
      <c r="B18" s="196" t="s">
        <v>37</v>
      </c>
      <c r="C18" s="267">
        <v>298</v>
      </c>
      <c r="D18" s="161">
        <v>394</v>
      </c>
      <c r="E18" s="267">
        <v>369</v>
      </c>
      <c r="F18" s="161">
        <v>899</v>
      </c>
    </row>
    <row r="19" spans="1:6" x14ac:dyDescent="0.25">
      <c r="A19" s="165">
        <v>15</v>
      </c>
      <c r="B19" s="198" t="s">
        <v>36</v>
      </c>
      <c r="C19" s="332">
        <v>294</v>
      </c>
      <c r="D19" s="332">
        <v>398</v>
      </c>
      <c r="E19" s="332">
        <v>363</v>
      </c>
      <c r="F19" s="332">
        <v>940</v>
      </c>
    </row>
    <row r="20" spans="1:6" x14ac:dyDescent="0.25">
      <c r="A20" s="161">
        <v>16</v>
      </c>
      <c r="B20" s="196" t="s">
        <v>35</v>
      </c>
      <c r="C20" s="267">
        <v>29</v>
      </c>
      <c r="D20" s="161">
        <v>43</v>
      </c>
      <c r="E20" s="267">
        <v>38</v>
      </c>
      <c r="F20" s="161">
        <v>84</v>
      </c>
    </row>
    <row r="21" spans="1:6" x14ac:dyDescent="0.25">
      <c r="A21" s="165">
        <v>17</v>
      </c>
      <c r="B21" s="198" t="s">
        <v>34</v>
      </c>
      <c r="C21" s="332">
        <v>671</v>
      </c>
      <c r="D21" s="332">
        <v>854</v>
      </c>
      <c r="E21" s="332">
        <v>799</v>
      </c>
      <c r="F21" s="332">
        <v>1897</v>
      </c>
    </row>
    <row r="22" spans="1:6" x14ac:dyDescent="0.25">
      <c r="A22" s="161">
        <v>18</v>
      </c>
      <c r="B22" s="196" t="s">
        <v>33</v>
      </c>
      <c r="C22" s="267">
        <v>511</v>
      </c>
      <c r="D22" s="161">
        <v>641</v>
      </c>
      <c r="E22" s="267">
        <v>655</v>
      </c>
      <c r="F22" s="161">
        <v>1500</v>
      </c>
    </row>
    <row r="23" spans="1:6" x14ac:dyDescent="0.25">
      <c r="A23" s="488" t="s">
        <v>32</v>
      </c>
      <c r="B23" s="489"/>
      <c r="C23" s="333">
        <f>SUM(C5:C22)</f>
        <v>6205</v>
      </c>
      <c r="D23" s="333">
        <f>SUM(D5:D22)</f>
        <v>7840</v>
      </c>
      <c r="E23" s="333">
        <f>SUM(E5:E22)</f>
        <v>8120</v>
      </c>
      <c r="F23" s="333">
        <f>SUM(F5:F22)</f>
        <v>18536</v>
      </c>
    </row>
    <row r="38" spans="9:13" x14ac:dyDescent="0.25">
      <c r="I38" s="332">
        <v>123</v>
      </c>
      <c r="J38" s="332">
        <v>172</v>
      </c>
      <c r="K38" s="332"/>
      <c r="L38" s="332">
        <v>134</v>
      </c>
      <c r="M38" s="332">
        <v>244</v>
      </c>
    </row>
    <row r="39" spans="9:13" x14ac:dyDescent="0.25">
      <c r="I39" s="332">
        <v>197</v>
      </c>
      <c r="J39" s="332">
        <v>244</v>
      </c>
      <c r="K39" s="332"/>
      <c r="L39" s="332">
        <v>216</v>
      </c>
      <c r="M39" s="332">
        <v>365</v>
      </c>
    </row>
    <row r="40" spans="9:13" x14ac:dyDescent="0.25">
      <c r="I40" s="332">
        <v>193</v>
      </c>
      <c r="J40" s="332">
        <v>264</v>
      </c>
      <c r="K40" s="332"/>
      <c r="L40" s="332">
        <v>205</v>
      </c>
      <c r="M40" s="332">
        <v>396</v>
      </c>
    </row>
    <row r="41" spans="9:13" x14ac:dyDescent="0.25">
      <c r="I41" s="332">
        <v>1021</v>
      </c>
      <c r="J41" s="332">
        <v>1354</v>
      </c>
      <c r="K41" s="332"/>
      <c r="L41" s="332">
        <v>1223</v>
      </c>
      <c r="M41" s="332">
        <v>1967</v>
      </c>
    </row>
    <row r="42" spans="9:13" x14ac:dyDescent="0.25">
      <c r="I42" s="332">
        <v>797</v>
      </c>
      <c r="J42" s="332">
        <v>965</v>
      </c>
      <c r="K42" s="332"/>
      <c r="L42" s="332">
        <v>926</v>
      </c>
      <c r="M42" s="332">
        <v>1545</v>
      </c>
    </row>
    <row r="43" spans="9:13" x14ac:dyDescent="0.25">
      <c r="I43" s="332">
        <v>658</v>
      </c>
      <c r="J43" s="332">
        <v>758</v>
      </c>
      <c r="K43" s="332"/>
      <c r="L43" s="332">
        <v>751</v>
      </c>
      <c r="M43" s="332">
        <v>1130</v>
      </c>
    </row>
    <row r="44" spans="9:13" x14ac:dyDescent="0.25">
      <c r="I44" s="332">
        <v>577</v>
      </c>
      <c r="J44" s="332">
        <v>740</v>
      </c>
      <c r="K44" s="332"/>
      <c r="L44" s="332">
        <v>658</v>
      </c>
      <c r="M44" s="332">
        <v>1116</v>
      </c>
    </row>
    <row r="45" spans="9:13" x14ac:dyDescent="0.25">
      <c r="I45" s="332">
        <v>132</v>
      </c>
      <c r="J45" s="332">
        <v>172</v>
      </c>
      <c r="K45" s="332"/>
      <c r="L45" s="332">
        <v>157</v>
      </c>
      <c r="M45" s="332">
        <v>261</v>
      </c>
    </row>
    <row r="46" spans="9:13" x14ac:dyDescent="0.25">
      <c r="I46" s="332">
        <v>390</v>
      </c>
      <c r="J46" s="332">
        <v>436</v>
      </c>
      <c r="K46" s="332"/>
      <c r="L46" s="332">
        <v>438</v>
      </c>
      <c r="M46" s="332">
        <v>632</v>
      </c>
    </row>
    <row r="47" spans="9:13" x14ac:dyDescent="0.25">
      <c r="I47" s="332">
        <v>140</v>
      </c>
      <c r="J47" s="332">
        <v>183</v>
      </c>
      <c r="K47" s="332"/>
      <c r="L47" s="332">
        <v>152</v>
      </c>
      <c r="M47" s="332">
        <v>287</v>
      </c>
    </row>
    <row r="48" spans="9:13" x14ac:dyDescent="0.25">
      <c r="I48" s="332">
        <v>134</v>
      </c>
      <c r="J48" s="332">
        <v>192</v>
      </c>
      <c r="K48" s="332"/>
      <c r="L48" s="332">
        <v>156</v>
      </c>
      <c r="M48" s="332">
        <v>267</v>
      </c>
    </row>
    <row r="49" spans="9:13" x14ac:dyDescent="0.25">
      <c r="I49" s="332">
        <v>192</v>
      </c>
      <c r="J49" s="332">
        <v>252</v>
      </c>
      <c r="K49" s="332"/>
      <c r="L49" s="332">
        <v>209</v>
      </c>
      <c r="M49" s="332">
        <v>353</v>
      </c>
    </row>
    <row r="50" spans="9:13" x14ac:dyDescent="0.25">
      <c r="I50" s="332">
        <v>242</v>
      </c>
      <c r="J50" s="332">
        <v>300</v>
      </c>
      <c r="K50" s="332"/>
      <c r="L50" s="332">
        <v>255</v>
      </c>
      <c r="M50" s="332">
        <v>467</v>
      </c>
    </row>
    <row r="51" spans="9:13" x14ac:dyDescent="0.25">
      <c r="I51" s="332">
        <v>327</v>
      </c>
      <c r="J51" s="332">
        <v>443</v>
      </c>
      <c r="K51" s="332"/>
      <c r="L51" s="332">
        <v>350</v>
      </c>
      <c r="M51" s="332">
        <v>628</v>
      </c>
    </row>
    <row r="52" spans="9:13" x14ac:dyDescent="0.25">
      <c r="I52" s="332">
        <v>319</v>
      </c>
      <c r="J52" s="332">
        <v>447</v>
      </c>
      <c r="K52" s="332"/>
      <c r="L52" s="332">
        <v>351</v>
      </c>
      <c r="M52" s="332">
        <v>700</v>
      </c>
    </row>
    <row r="53" spans="9:13" x14ac:dyDescent="0.25">
      <c r="I53" s="332">
        <v>30</v>
      </c>
      <c r="J53" s="332">
        <v>42</v>
      </c>
      <c r="K53" s="332"/>
      <c r="L53" s="332">
        <v>34</v>
      </c>
      <c r="M53" s="332">
        <v>61</v>
      </c>
    </row>
    <row r="54" spans="9:13" x14ac:dyDescent="0.25">
      <c r="I54" s="332">
        <v>693</v>
      </c>
      <c r="J54" s="332">
        <v>872</v>
      </c>
      <c r="K54" s="332"/>
      <c r="L54" s="332">
        <v>756</v>
      </c>
      <c r="M54" s="332">
        <v>1334</v>
      </c>
    </row>
    <row r="55" spans="9:13" x14ac:dyDescent="0.25">
      <c r="I55" s="332">
        <v>541</v>
      </c>
      <c r="J55" s="332">
        <v>670</v>
      </c>
      <c r="K55" s="332"/>
      <c r="L55" s="332">
        <v>607</v>
      </c>
      <c r="M55" s="332">
        <v>1028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D22"/>
  <sheetViews>
    <sheetView zoomScaleNormal="100" workbookViewId="0">
      <selection activeCell="B3" sqref="B3"/>
    </sheetView>
  </sheetViews>
  <sheetFormatPr defaultRowHeight="15.75" x14ac:dyDescent="0.25"/>
  <cols>
    <col min="1" max="1" width="8.85546875" style="146" customWidth="1"/>
    <col min="2" max="2" width="21.5703125" style="146" customWidth="1"/>
    <col min="3" max="3" width="25.5703125" style="146" customWidth="1"/>
    <col min="4" max="4" width="23.7109375" style="146" customWidth="1"/>
    <col min="5" max="16384" width="9.140625" style="146"/>
  </cols>
  <sheetData>
    <row r="1" spans="1:4" s="149" customFormat="1" ht="62.25" customHeight="1" x14ac:dyDescent="0.25">
      <c r="A1" s="433" t="s">
        <v>284</v>
      </c>
      <c r="B1" s="433"/>
      <c r="C1" s="433"/>
      <c r="D1" s="433"/>
    </row>
    <row r="2" spans="1:4" s="149" customFormat="1" ht="47.25" x14ac:dyDescent="0.25">
      <c r="A2" s="339" t="s">
        <v>53</v>
      </c>
      <c r="B2" s="338" t="s">
        <v>52</v>
      </c>
      <c r="C2" s="338" t="s">
        <v>283</v>
      </c>
      <c r="D2" s="338" t="s">
        <v>282</v>
      </c>
    </row>
    <row r="3" spans="1:4" x14ac:dyDescent="0.25">
      <c r="A3" s="165">
        <v>1</v>
      </c>
      <c r="B3" s="198" t="s">
        <v>50</v>
      </c>
      <c r="C3" s="271">
        <v>2530</v>
      </c>
      <c r="D3" s="271">
        <v>2837</v>
      </c>
    </row>
    <row r="4" spans="1:4" x14ac:dyDescent="0.25">
      <c r="A4" s="161">
        <v>2</v>
      </c>
      <c r="B4" s="196" t="s">
        <v>49</v>
      </c>
      <c r="C4" s="337">
        <v>2709</v>
      </c>
      <c r="D4" s="337">
        <v>3117</v>
      </c>
    </row>
    <row r="5" spans="1:4" x14ac:dyDescent="0.25">
      <c r="A5" s="165">
        <v>3</v>
      </c>
      <c r="B5" s="198" t="s">
        <v>48</v>
      </c>
      <c r="C5" s="271">
        <v>6431</v>
      </c>
      <c r="D5" s="271">
        <v>7051</v>
      </c>
    </row>
    <row r="6" spans="1:4" x14ac:dyDescent="0.25">
      <c r="A6" s="161">
        <v>4</v>
      </c>
      <c r="B6" s="196" t="s">
        <v>47</v>
      </c>
      <c r="C6" s="337">
        <v>19227</v>
      </c>
      <c r="D6" s="337">
        <v>21308</v>
      </c>
    </row>
    <row r="7" spans="1:4" x14ac:dyDescent="0.25">
      <c r="A7" s="165">
        <v>5</v>
      </c>
      <c r="B7" s="198" t="s">
        <v>46</v>
      </c>
      <c r="C7" s="271">
        <v>13880</v>
      </c>
      <c r="D7" s="271">
        <v>15286</v>
      </c>
    </row>
    <row r="8" spans="1:4" x14ac:dyDescent="0.25">
      <c r="A8" s="161">
        <v>6</v>
      </c>
      <c r="B8" s="196" t="s">
        <v>45</v>
      </c>
      <c r="C8" s="337">
        <v>12393</v>
      </c>
      <c r="D8" s="337">
        <v>13808</v>
      </c>
    </row>
    <row r="9" spans="1:4" x14ac:dyDescent="0.25">
      <c r="A9" s="165">
        <v>7</v>
      </c>
      <c r="B9" s="198" t="s">
        <v>44</v>
      </c>
      <c r="C9" s="271">
        <v>5501</v>
      </c>
      <c r="D9" s="271">
        <v>6056</v>
      </c>
    </row>
    <row r="10" spans="1:4" x14ac:dyDescent="0.25">
      <c r="A10" s="161">
        <v>8</v>
      </c>
      <c r="B10" s="196" t="s">
        <v>43</v>
      </c>
      <c r="C10" s="337">
        <v>3154</v>
      </c>
      <c r="D10" s="337">
        <v>3495</v>
      </c>
    </row>
    <row r="11" spans="1:4" x14ac:dyDescent="0.25">
      <c r="A11" s="165">
        <v>9</v>
      </c>
      <c r="B11" s="198" t="s">
        <v>42</v>
      </c>
      <c r="C11" s="271">
        <v>6028</v>
      </c>
      <c r="D11" s="271">
        <v>6683</v>
      </c>
    </row>
    <row r="12" spans="1:4" x14ac:dyDescent="0.25">
      <c r="A12" s="161">
        <v>10</v>
      </c>
      <c r="B12" s="196" t="s">
        <v>41</v>
      </c>
      <c r="C12" s="337">
        <v>1993</v>
      </c>
      <c r="D12" s="337">
        <v>2210</v>
      </c>
    </row>
    <row r="13" spans="1:4" x14ac:dyDescent="0.25">
      <c r="A13" s="165">
        <v>11</v>
      </c>
      <c r="B13" s="198" t="s">
        <v>40</v>
      </c>
      <c r="C13" s="271">
        <v>3863</v>
      </c>
      <c r="D13" s="271">
        <v>4317</v>
      </c>
    </row>
    <row r="14" spans="1:4" x14ac:dyDescent="0.25">
      <c r="A14" s="161">
        <v>12</v>
      </c>
      <c r="B14" s="196" t="s">
        <v>39</v>
      </c>
      <c r="C14" s="337">
        <v>5240</v>
      </c>
      <c r="D14" s="337">
        <v>5787</v>
      </c>
    </row>
    <row r="15" spans="1:4" x14ac:dyDescent="0.25">
      <c r="A15" s="165">
        <v>13</v>
      </c>
      <c r="B15" s="198" t="s">
        <v>38</v>
      </c>
      <c r="C15" s="271">
        <v>2351</v>
      </c>
      <c r="D15" s="271">
        <v>2560</v>
      </c>
    </row>
    <row r="16" spans="1:4" x14ac:dyDescent="0.25">
      <c r="A16" s="161">
        <v>14</v>
      </c>
      <c r="B16" s="196" t="s">
        <v>37</v>
      </c>
      <c r="C16" s="337">
        <v>4059</v>
      </c>
      <c r="D16" s="337">
        <v>4601</v>
      </c>
    </row>
    <row r="17" spans="1:4" x14ac:dyDescent="0.25">
      <c r="A17" s="165">
        <v>15</v>
      </c>
      <c r="B17" s="198" t="s">
        <v>36</v>
      </c>
      <c r="C17" s="271">
        <v>3688</v>
      </c>
      <c r="D17" s="271">
        <v>4040</v>
      </c>
    </row>
    <row r="18" spans="1:4" x14ac:dyDescent="0.25">
      <c r="A18" s="161">
        <v>16</v>
      </c>
      <c r="B18" s="196" t="s">
        <v>35</v>
      </c>
      <c r="C18" s="337">
        <v>3248</v>
      </c>
      <c r="D18" s="337">
        <v>3447</v>
      </c>
    </row>
    <row r="19" spans="1:4" x14ac:dyDescent="0.25">
      <c r="A19" s="165">
        <v>17</v>
      </c>
      <c r="B19" s="198" t="s">
        <v>34</v>
      </c>
      <c r="C19" s="271">
        <v>4488</v>
      </c>
      <c r="D19" s="271">
        <v>4877</v>
      </c>
    </row>
    <row r="20" spans="1:4" x14ac:dyDescent="0.25">
      <c r="A20" s="161">
        <v>18</v>
      </c>
      <c r="B20" s="196" t="s">
        <v>33</v>
      </c>
      <c r="C20" s="337">
        <v>7253</v>
      </c>
      <c r="D20" s="337">
        <v>8101</v>
      </c>
    </row>
    <row r="21" spans="1:4" x14ac:dyDescent="0.25">
      <c r="A21" s="488" t="s">
        <v>32</v>
      </c>
      <c r="B21" s="489"/>
      <c r="C21" s="261">
        <f>SUM(C3:C20)</f>
        <v>108036</v>
      </c>
      <c r="D21" s="261">
        <f>SUM(D3:D20)</f>
        <v>119581</v>
      </c>
    </row>
    <row r="22" spans="1:4" x14ac:dyDescent="0.25">
      <c r="A22" s="336"/>
      <c r="B22" s="336"/>
      <c r="C22" s="336"/>
      <c r="D22" s="336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K23"/>
  <sheetViews>
    <sheetView zoomScaleNormal="100" workbookViewId="0">
      <selection activeCell="C23" sqref="C23"/>
    </sheetView>
  </sheetViews>
  <sheetFormatPr defaultRowHeight="15.75" x14ac:dyDescent="0.25"/>
  <cols>
    <col min="1" max="1" width="8.85546875" style="146" customWidth="1"/>
    <col min="2" max="2" width="21.5703125" style="146" customWidth="1"/>
    <col min="3" max="3" width="14.42578125" style="146" customWidth="1"/>
    <col min="4" max="10" width="14.28515625" style="146" customWidth="1"/>
    <col min="11" max="16384" width="9.140625" style="146"/>
  </cols>
  <sheetData>
    <row r="1" spans="1:11" s="149" customFormat="1" ht="62.25" customHeight="1" x14ac:dyDescent="0.25">
      <c r="A1" s="539" t="s">
        <v>291</v>
      </c>
      <c r="B1" s="539"/>
      <c r="C1" s="539"/>
      <c r="D1" s="539"/>
      <c r="E1" s="539"/>
      <c r="F1" s="539"/>
      <c r="G1" s="539"/>
      <c r="H1" s="539"/>
      <c r="I1" s="539"/>
      <c r="J1" s="539"/>
    </row>
    <row r="2" spans="1:11" s="149" customFormat="1" ht="47.25" customHeight="1" x14ac:dyDescent="0.25">
      <c r="A2" s="339" t="s">
        <v>53</v>
      </c>
      <c r="B2" s="338" t="s">
        <v>52</v>
      </c>
      <c r="C2" s="413" t="s">
        <v>290</v>
      </c>
      <c r="D2" s="413"/>
      <c r="E2" s="413"/>
      <c r="F2" s="413"/>
      <c r="G2" s="413" t="s">
        <v>289</v>
      </c>
      <c r="H2" s="413"/>
      <c r="I2" s="413"/>
      <c r="J2" s="413"/>
    </row>
    <row r="3" spans="1:11" s="149" customFormat="1" x14ac:dyDescent="0.25">
      <c r="A3" s="339"/>
      <c r="B3" s="338"/>
      <c r="C3" s="338" t="s">
        <v>288</v>
      </c>
      <c r="D3" s="338" t="s">
        <v>287</v>
      </c>
      <c r="E3" s="338" t="s">
        <v>286</v>
      </c>
      <c r="F3" s="338" t="s">
        <v>285</v>
      </c>
      <c r="G3" s="338" t="s">
        <v>288</v>
      </c>
      <c r="H3" s="338" t="s">
        <v>287</v>
      </c>
      <c r="I3" s="338" t="s">
        <v>286</v>
      </c>
      <c r="J3" s="338" t="s">
        <v>285</v>
      </c>
    </row>
    <row r="4" spans="1:11" x14ac:dyDescent="0.25">
      <c r="A4" s="165">
        <v>1</v>
      </c>
      <c r="B4" s="198" t="s">
        <v>50</v>
      </c>
      <c r="C4" s="340">
        <v>10</v>
      </c>
      <c r="D4" s="340">
        <v>2</v>
      </c>
      <c r="E4" s="340"/>
      <c r="F4" s="340">
        <v>12</v>
      </c>
      <c r="G4" s="340">
        <v>68</v>
      </c>
      <c r="H4" s="340">
        <v>11</v>
      </c>
      <c r="I4" s="340">
        <v>2</v>
      </c>
      <c r="J4" s="340">
        <v>81</v>
      </c>
      <c r="K4" s="157"/>
    </row>
    <row r="5" spans="1:11" x14ac:dyDescent="0.25">
      <c r="A5" s="161">
        <v>2</v>
      </c>
      <c r="B5" s="196" t="s">
        <v>49</v>
      </c>
      <c r="C5" s="337">
        <v>2</v>
      </c>
      <c r="D5" s="337">
        <v>1</v>
      </c>
      <c r="E5" s="337"/>
      <c r="F5" s="337">
        <v>3</v>
      </c>
      <c r="G5" s="337">
        <v>21</v>
      </c>
      <c r="H5" s="337">
        <v>10</v>
      </c>
      <c r="I5" s="337">
        <v>1</v>
      </c>
      <c r="J5" s="337">
        <v>32</v>
      </c>
      <c r="K5" s="157"/>
    </row>
    <row r="6" spans="1:11" x14ac:dyDescent="0.25">
      <c r="A6" s="165">
        <v>3</v>
      </c>
      <c r="B6" s="198" t="s">
        <v>48</v>
      </c>
      <c r="C6" s="340">
        <v>7</v>
      </c>
      <c r="D6" s="340">
        <v>1</v>
      </c>
      <c r="E6" s="340">
        <v>2</v>
      </c>
      <c r="F6" s="340">
        <v>10</v>
      </c>
      <c r="G6" s="340">
        <v>65</v>
      </c>
      <c r="H6" s="340">
        <v>18</v>
      </c>
      <c r="I6" s="340">
        <v>3</v>
      </c>
      <c r="J6" s="340">
        <v>86</v>
      </c>
      <c r="K6" s="157"/>
    </row>
    <row r="7" spans="1:11" x14ac:dyDescent="0.25">
      <c r="A7" s="161">
        <v>4</v>
      </c>
      <c r="B7" s="196" t="s">
        <v>47</v>
      </c>
      <c r="C7" s="337">
        <v>20</v>
      </c>
      <c r="D7" s="337">
        <v>4</v>
      </c>
      <c r="E7" s="337"/>
      <c r="F7" s="337">
        <v>24</v>
      </c>
      <c r="G7" s="337">
        <v>175</v>
      </c>
      <c r="H7" s="337">
        <v>52</v>
      </c>
      <c r="I7" s="337">
        <v>4</v>
      </c>
      <c r="J7" s="337">
        <v>231</v>
      </c>
      <c r="K7" s="157"/>
    </row>
    <row r="8" spans="1:11" x14ac:dyDescent="0.25">
      <c r="A8" s="165">
        <v>5</v>
      </c>
      <c r="B8" s="198" t="s">
        <v>46</v>
      </c>
      <c r="C8" s="340">
        <v>11</v>
      </c>
      <c r="D8" s="340">
        <v>5</v>
      </c>
      <c r="E8" s="340">
        <v>1</v>
      </c>
      <c r="F8" s="340">
        <v>17</v>
      </c>
      <c r="G8" s="340">
        <v>148</v>
      </c>
      <c r="H8" s="340">
        <v>46</v>
      </c>
      <c r="I8" s="340">
        <v>5</v>
      </c>
      <c r="J8" s="340">
        <v>199</v>
      </c>
      <c r="K8" s="157"/>
    </row>
    <row r="9" spans="1:11" x14ac:dyDescent="0.25">
      <c r="A9" s="161">
        <v>6</v>
      </c>
      <c r="B9" s="196" t="s">
        <v>45</v>
      </c>
      <c r="C9" s="337">
        <v>23</v>
      </c>
      <c r="D9" s="337">
        <v>5</v>
      </c>
      <c r="E9" s="337">
        <v>1</v>
      </c>
      <c r="F9" s="337">
        <v>29</v>
      </c>
      <c r="G9" s="337">
        <v>179</v>
      </c>
      <c r="H9" s="337">
        <v>59</v>
      </c>
      <c r="I9" s="337">
        <v>7</v>
      </c>
      <c r="J9" s="337">
        <v>245</v>
      </c>
      <c r="K9" s="157"/>
    </row>
    <row r="10" spans="1:11" x14ac:dyDescent="0.25">
      <c r="A10" s="165">
        <v>7</v>
      </c>
      <c r="B10" s="198" t="s">
        <v>44</v>
      </c>
      <c r="C10" s="340">
        <v>6</v>
      </c>
      <c r="D10" s="340"/>
      <c r="E10" s="340"/>
      <c r="F10" s="340">
        <v>6</v>
      </c>
      <c r="G10" s="340">
        <v>60</v>
      </c>
      <c r="H10" s="340">
        <v>18</v>
      </c>
      <c r="I10" s="340">
        <v>2</v>
      </c>
      <c r="J10" s="340">
        <v>80</v>
      </c>
      <c r="K10" s="157"/>
    </row>
    <row r="11" spans="1:11" x14ac:dyDescent="0.25">
      <c r="A11" s="161">
        <v>8</v>
      </c>
      <c r="B11" s="196" t="s">
        <v>43</v>
      </c>
      <c r="C11" s="337">
        <v>7</v>
      </c>
      <c r="D11" s="337">
        <v>5</v>
      </c>
      <c r="E11" s="337"/>
      <c r="F11" s="337">
        <v>12</v>
      </c>
      <c r="G11" s="337">
        <v>55</v>
      </c>
      <c r="H11" s="337">
        <v>13</v>
      </c>
      <c r="I11" s="337">
        <v>1</v>
      </c>
      <c r="J11" s="337">
        <v>69</v>
      </c>
      <c r="K11" s="157"/>
    </row>
    <row r="12" spans="1:11" x14ac:dyDescent="0.25">
      <c r="A12" s="165">
        <v>9</v>
      </c>
      <c r="B12" s="198" t="s">
        <v>42</v>
      </c>
      <c r="C12" s="340">
        <v>12</v>
      </c>
      <c r="D12" s="340">
        <v>5</v>
      </c>
      <c r="E12" s="340">
        <v>1</v>
      </c>
      <c r="F12" s="340">
        <v>18</v>
      </c>
      <c r="G12" s="340">
        <v>79</v>
      </c>
      <c r="H12" s="340">
        <v>28</v>
      </c>
      <c r="I12" s="340">
        <v>3</v>
      </c>
      <c r="J12" s="340">
        <v>110</v>
      </c>
      <c r="K12" s="157"/>
    </row>
    <row r="13" spans="1:11" x14ac:dyDescent="0.25">
      <c r="A13" s="161">
        <v>10</v>
      </c>
      <c r="B13" s="196" t="s">
        <v>41</v>
      </c>
      <c r="C13" s="337">
        <v>2</v>
      </c>
      <c r="D13" s="337">
        <v>3</v>
      </c>
      <c r="E13" s="337">
        <v>1</v>
      </c>
      <c r="F13" s="337">
        <v>6</v>
      </c>
      <c r="G13" s="337">
        <v>21</v>
      </c>
      <c r="H13" s="337">
        <v>7</v>
      </c>
      <c r="I13" s="337">
        <v>3</v>
      </c>
      <c r="J13" s="337">
        <v>31</v>
      </c>
      <c r="K13" s="157"/>
    </row>
    <row r="14" spans="1:11" x14ac:dyDescent="0.25">
      <c r="A14" s="165">
        <v>11</v>
      </c>
      <c r="B14" s="198" t="s">
        <v>40</v>
      </c>
      <c r="C14" s="340">
        <v>4</v>
      </c>
      <c r="D14" s="340"/>
      <c r="E14" s="340"/>
      <c r="F14" s="340">
        <v>4</v>
      </c>
      <c r="G14" s="340">
        <v>41</v>
      </c>
      <c r="H14" s="340">
        <v>13</v>
      </c>
      <c r="I14" s="340">
        <v>2</v>
      </c>
      <c r="J14" s="340">
        <v>56</v>
      </c>
      <c r="K14" s="157"/>
    </row>
    <row r="15" spans="1:11" x14ac:dyDescent="0.25">
      <c r="A15" s="161">
        <v>12</v>
      </c>
      <c r="B15" s="196" t="s">
        <v>39</v>
      </c>
      <c r="C15" s="337">
        <v>11</v>
      </c>
      <c r="D15" s="337">
        <v>5</v>
      </c>
      <c r="E15" s="337">
        <v>1</v>
      </c>
      <c r="F15" s="337">
        <v>17</v>
      </c>
      <c r="G15" s="337">
        <v>74</v>
      </c>
      <c r="H15" s="337">
        <v>21</v>
      </c>
      <c r="I15" s="337">
        <v>1</v>
      </c>
      <c r="J15" s="337">
        <v>96</v>
      </c>
      <c r="K15" s="157"/>
    </row>
    <row r="16" spans="1:11" x14ac:dyDescent="0.25">
      <c r="A16" s="165">
        <v>13</v>
      </c>
      <c r="B16" s="198" t="s">
        <v>38</v>
      </c>
      <c r="C16" s="340">
        <v>2</v>
      </c>
      <c r="D16" s="340">
        <v>1</v>
      </c>
      <c r="E16" s="340"/>
      <c r="F16" s="340">
        <v>3</v>
      </c>
      <c r="G16" s="340">
        <v>29</v>
      </c>
      <c r="H16" s="340">
        <v>7</v>
      </c>
      <c r="I16" s="340">
        <v>2</v>
      </c>
      <c r="J16" s="340">
        <v>38</v>
      </c>
      <c r="K16" s="157"/>
    </row>
    <row r="17" spans="1:11" x14ac:dyDescent="0.25">
      <c r="A17" s="161">
        <v>14</v>
      </c>
      <c r="B17" s="196" t="s">
        <v>37</v>
      </c>
      <c r="C17" s="337">
        <v>9</v>
      </c>
      <c r="D17" s="337">
        <v>2</v>
      </c>
      <c r="E17" s="337"/>
      <c r="F17" s="337">
        <v>11</v>
      </c>
      <c r="G17" s="337">
        <v>58</v>
      </c>
      <c r="H17" s="337">
        <v>12</v>
      </c>
      <c r="I17" s="337">
        <v>2</v>
      </c>
      <c r="J17" s="337">
        <v>72</v>
      </c>
    </row>
    <row r="18" spans="1:11" x14ac:dyDescent="0.25">
      <c r="A18" s="165">
        <v>15</v>
      </c>
      <c r="B18" s="198" t="s">
        <v>36</v>
      </c>
      <c r="C18" s="340">
        <v>9</v>
      </c>
      <c r="D18" s="340">
        <v>3</v>
      </c>
      <c r="E18" s="340"/>
      <c r="F18" s="340">
        <v>12</v>
      </c>
      <c r="G18" s="340">
        <v>45</v>
      </c>
      <c r="H18" s="340">
        <v>16</v>
      </c>
      <c r="I18" s="340">
        <v>2</v>
      </c>
      <c r="J18" s="340">
        <v>63</v>
      </c>
    </row>
    <row r="19" spans="1:11" x14ac:dyDescent="0.25">
      <c r="A19" s="161">
        <v>16</v>
      </c>
      <c r="B19" s="196" t="s">
        <v>35</v>
      </c>
      <c r="C19" s="337">
        <v>4</v>
      </c>
      <c r="D19" s="337"/>
      <c r="E19" s="337"/>
      <c r="F19" s="337">
        <v>4</v>
      </c>
      <c r="G19" s="337">
        <v>39</v>
      </c>
      <c r="H19" s="337">
        <v>15</v>
      </c>
      <c r="I19" s="337">
        <v>1</v>
      </c>
      <c r="J19" s="337">
        <v>55</v>
      </c>
    </row>
    <row r="20" spans="1:11" x14ac:dyDescent="0.25">
      <c r="A20" s="165">
        <v>17</v>
      </c>
      <c r="B20" s="198" t="s">
        <v>34</v>
      </c>
      <c r="C20" s="340">
        <v>8</v>
      </c>
      <c r="D20" s="340">
        <v>3</v>
      </c>
      <c r="E20" s="340"/>
      <c r="F20" s="340">
        <v>11</v>
      </c>
      <c r="G20" s="340">
        <v>74</v>
      </c>
      <c r="H20" s="340">
        <v>15</v>
      </c>
      <c r="I20" s="340">
        <v>3</v>
      </c>
      <c r="J20" s="340">
        <v>92</v>
      </c>
    </row>
    <row r="21" spans="1:11" x14ac:dyDescent="0.25">
      <c r="A21" s="161">
        <v>18</v>
      </c>
      <c r="B21" s="196" t="s">
        <v>33</v>
      </c>
      <c r="C21" s="337">
        <v>7</v>
      </c>
      <c r="D21" s="337">
        <v>1</v>
      </c>
      <c r="E21" s="337">
        <v>1</v>
      </c>
      <c r="F21" s="337">
        <v>9</v>
      </c>
      <c r="G21" s="337">
        <v>104</v>
      </c>
      <c r="H21" s="337">
        <v>24</v>
      </c>
      <c r="I21" s="337">
        <v>2</v>
      </c>
      <c r="J21" s="337">
        <v>130</v>
      </c>
    </row>
    <row r="22" spans="1:11" x14ac:dyDescent="0.25">
      <c r="A22" s="459" t="s">
        <v>32</v>
      </c>
      <c r="B22" s="459"/>
      <c r="C22" s="261">
        <f t="shared" ref="C22:J22" si="0">SUM(C4:C21)</f>
        <v>154</v>
      </c>
      <c r="D22" s="261">
        <f t="shared" si="0"/>
        <v>46</v>
      </c>
      <c r="E22" s="261">
        <f t="shared" si="0"/>
        <v>8</v>
      </c>
      <c r="F22" s="261">
        <f t="shared" si="0"/>
        <v>208</v>
      </c>
      <c r="G22" s="261">
        <f t="shared" si="0"/>
        <v>1335</v>
      </c>
      <c r="H22" s="261">
        <f t="shared" si="0"/>
        <v>385</v>
      </c>
      <c r="I22" s="261">
        <f t="shared" si="0"/>
        <v>46</v>
      </c>
      <c r="J22" s="261">
        <f t="shared" si="0"/>
        <v>1766</v>
      </c>
      <c r="K22" s="258"/>
    </row>
    <row r="23" spans="1:11" x14ac:dyDescent="0.25">
      <c r="A23" s="336"/>
      <c r="B23" s="336"/>
      <c r="C23" s="336"/>
      <c r="D23" s="336"/>
      <c r="E23" s="336"/>
      <c r="F23" s="336"/>
      <c r="G23" s="336"/>
      <c r="H23" s="336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22"/>
  <sheetViews>
    <sheetView zoomScale="75" zoomScaleNormal="75" workbookViewId="0">
      <selection activeCell="F9" sqref="F9"/>
    </sheetView>
  </sheetViews>
  <sheetFormatPr defaultRowHeight="12.75" x14ac:dyDescent="0.2"/>
  <cols>
    <col min="1" max="1" width="5.7109375" style="8" customWidth="1"/>
    <col min="2" max="2" width="28.140625" style="8" customWidth="1"/>
    <col min="3" max="3" width="28" style="9" customWidth="1"/>
    <col min="4" max="4" width="26.42578125" style="8" customWidth="1"/>
    <col min="5" max="16384" width="9.140625" style="8"/>
  </cols>
  <sheetData>
    <row r="1" spans="1:5" ht="81.75" customHeight="1" thickBot="1" x14ac:dyDescent="0.25">
      <c r="A1" s="27" t="s">
        <v>53</v>
      </c>
      <c r="B1" s="26" t="s">
        <v>52</v>
      </c>
      <c r="C1" s="25" t="s">
        <v>51</v>
      </c>
    </row>
    <row r="2" spans="1:5" ht="27.95" customHeight="1" thickTop="1" x14ac:dyDescent="0.2">
      <c r="A2" s="24">
        <v>1</v>
      </c>
      <c r="B2" s="23" t="s">
        <v>50</v>
      </c>
      <c r="C2" s="22">
        <v>13558</v>
      </c>
      <c r="D2" s="13"/>
      <c r="E2" s="12"/>
    </row>
    <row r="3" spans="1:5" ht="27.95" customHeight="1" x14ac:dyDescent="0.2">
      <c r="A3" s="21">
        <v>2</v>
      </c>
      <c r="B3" s="20" t="s">
        <v>49</v>
      </c>
      <c r="C3" s="14">
        <v>10935</v>
      </c>
      <c r="D3" s="13"/>
      <c r="E3" s="12"/>
    </row>
    <row r="4" spans="1:5" ht="27.95" customHeight="1" x14ac:dyDescent="0.2">
      <c r="A4" s="19">
        <v>3</v>
      </c>
      <c r="B4" s="18" t="s">
        <v>48</v>
      </c>
      <c r="C4" s="17">
        <v>22365</v>
      </c>
      <c r="D4" s="13"/>
      <c r="E4" s="12"/>
    </row>
    <row r="5" spans="1:5" ht="27.95" customHeight="1" x14ac:dyDescent="0.2">
      <c r="A5" s="21">
        <v>4</v>
      </c>
      <c r="B5" s="20" t="s">
        <v>47</v>
      </c>
      <c r="C5" s="14">
        <v>81547</v>
      </c>
      <c r="D5" s="13"/>
      <c r="E5" s="12"/>
    </row>
    <row r="6" spans="1:5" ht="27.95" customHeight="1" x14ac:dyDescent="0.2">
      <c r="A6" s="19">
        <v>5</v>
      </c>
      <c r="B6" s="18" t="s">
        <v>46</v>
      </c>
      <c r="C6" s="17">
        <v>42909</v>
      </c>
      <c r="D6" s="13"/>
      <c r="E6" s="12"/>
    </row>
    <row r="7" spans="1:5" ht="27.95" customHeight="1" x14ac:dyDescent="0.2">
      <c r="A7" s="21">
        <v>6</v>
      </c>
      <c r="B7" s="20" t="s">
        <v>45</v>
      </c>
      <c r="C7" s="14">
        <v>51641</v>
      </c>
      <c r="D7" s="13"/>
      <c r="E7" s="12"/>
    </row>
    <row r="8" spans="1:5" ht="27.95" customHeight="1" x14ac:dyDescent="0.2">
      <c r="A8" s="19">
        <v>7</v>
      </c>
      <c r="B8" s="18" t="s">
        <v>44</v>
      </c>
      <c r="C8" s="17">
        <v>19909</v>
      </c>
      <c r="D8" s="13"/>
      <c r="E8" s="12"/>
    </row>
    <row r="9" spans="1:5" ht="27.95" customHeight="1" x14ac:dyDescent="0.2">
      <c r="A9" s="21">
        <v>8</v>
      </c>
      <c r="B9" s="20" t="s">
        <v>43</v>
      </c>
      <c r="C9" s="14">
        <v>16478</v>
      </c>
      <c r="D9" s="13"/>
      <c r="E9" s="12"/>
    </row>
    <row r="10" spans="1:5" ht="27.95" customHeight="1" x14ac:dyDescent="0.2">
      <c r="A10" s="19">
        <v>9</v>
      </c>
      <c r="B10" s="18" t="s">
        <v>42</v>
      </c>
      <c r="C10" s="17">
        <v>22607</v>
      </c>
      <c r="D10" s="13"/>
      <c r="E10" s="12"/>
    </row>
    <row r="11" spans="1:5" ht="27.95" customHeight="1" x14ac:dyDescent="0.2">
      <c r="A11" s="21">
        <v>10</v>
      </c>
      <c r="B11" s="20" t="s">
        <v>41</v>
      </c>
      <c r="C11" s="14">
        <v>8297</v>
      </c>
      <c r="D11" s="13"/>
      <c r="E11" s="12"/>
    </row>
    <row r="12" spans="1:5" ht="27.95" customHeight="1" x14ac:dyDescent="0.2">
      <c r="A12" s="19">
        <v>11</v>
      </c>
      <c r="B12" s="18" t="s">
        <v>40</v>
      </c>
      <c r="C12" s="17">
        <v>16501</v>
      </c>
      <c r="D12" s="13"/>
      <c r="E12" s="12"/>
    </row>
    <row r="13" spans="1:5" ht="27.95" customHeight="1" x14ac:dyDescent="0.2">
      <c r="A13" s="21">
        <v>12</v>
      </c>
      <c r="B13" s="20" t="s">
        <v>39</v>
      </c>
      <c r="C13" s="14">
        <v>19288</v>
      </c>
      <c r="D13" s="13"/>
      <c r="E13" s="12"/>
    </row>
    <row r="14" spans="1:5" ht="27.95" customHeight="1" x14ac:dyDescent="0.2">
      <c r="A14" s="19">
        <v>13</v>
      </c>
      <c r="B14" s="18" t="s">
        <v>38</v>
      </c>
      <c r="C14" s="17">
        <v>9419</v>
      </c>
      <c r="D14" s="13"/>
      <c r="E14" s="12"/>
    </row>
    <row r="15" spans="1:5" ht="27.95" customHeight="1" x14ac:dyDescent="0.2">
      <c r="A15" s="21">
        <v>14</v>
      </c>
      <c r="B15" s="20" t="s">
        <v>37</v>
      </c>
      <c r="C15" s="14">
        <v>15750</v>
      </c>
      <c r="D15" s="13"/>
      <c r="E15" s="12"/>
    </row>
    <row r="16" spans="1:5" ht="27.95" customHeight="1" x14ac:dyDescent="0.2">
      <c r="A16" s="19">
        <v>15</v>
      </c>
      <c r="B16" s="18" t="s">
        <v>36</v>
      </c>
      <c r="C16" s="17">
        <v>12411</v>
      </c>
      <c r="D16" s="13"/>
      <c r="E16" s="12"/>
    </row>
    <row r="17" spans="1:5" ht="27.95" customHeight="1" x14ac:dyDescent="0.2">
      <c r="A17" s="21">
        <v>16</v>
      </c>
      <c r="B17" s="20" t="s">
        <v>35</v>
      </c>
      <c r="C17" s="14">
        <v>18700</v>
      </c>
      <c r="D17" s="13"/>
      <c r="E17" s="12"/>
    </row>
    <row r="18" spans="1:5" ht="27.95" customHeight="1" x14ac:dyDescent="0.2">
      <c r="A18" s="19">
        <v>17</v>
      </c>
      <c r="B18" s="18" t="s">
        <v>34</v>
      </c>
      <c r="C18" s="17">
        <v>20524</v>
      </c>
      <c r="D18" s="13"/>
      <c r="E18" s="12"/>
    </row>
    <row r="19" spans="1:5" ht="27.95" customHeight="1" x14ac:dyDescent="0.2">
      <c r="A19" s="16">
        <v>18</v>
      </c>
      <c r="B19" s="15" t="s">
        <v>33</v>
      </c>
      <c r="C19" s="14">
        <v>27112</v>
      </c>
      <c r="D19" s="13"/>
      <c r="E19" s="12"/>
    </row>
    <row r="20" spans="1:5" ht="32.25" customHeight="1" x14ac:dyDescent="0.2">
      <c r="A20" s="383" t="s">
        <v>32</v>
      </c>
      <c r="B20" s="384"/>
      <c r="C20" s="11">
        <f>SUM(C2:C19)</f>
        <v>429951</v>
      </c>
    </row>
    <row r="21" spans="1:5" ht="24.75" customHeight="1" x14ac:dyDescent="0.2"/>
    <row r="22" spans="1:5" ht="27.75" customHeight="1" x14ac:dyDescent="0.2">
      <c r="C22" s="10"/>
    </row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23"/>
  <sheetViews>
    <sheetView zoomScaleNormal="100" workbookViewId="0">
      <selection activeCell="M3" sqref="M3"/>
    </sheetView>
  </sheetViews>
  <sheetFormatPr defaultRowHeight="18.75" x14ac:dyDescent="0.25"/>
  <cols>
    <col min="1" max="1" width="9" style="29" customWidth="1"/>
    <col min="2" max="2" width="32.28515625" style="28" bestFit="1" customWidth="1"/>
    <col min="3" max="3" width="13.5703125" style="28" customWidth="1"/>
    <col min="4" max="5" width="13.28515625" style="28" customWidth="1"/>
    <col min="6" max="6" width="10.7109375" style="28" customWidth="1"/>
    <col min="7" max="7" width="13.7109375" style="28" customWidth="1"/>
    <col min="8" max="8" width="13.85546875" style="28" customWidth="1"/>
    <col min="9" max="9" width="14.28515625" style="28" customWidth="1"/>
    <col min="10" max="10" width="12.28515625" style="28" customWidth="1"/>
    <col min="11" max="11" width="13.28515625" style="28" customWidth="1"/>
    <col min="12" max="12" width="12.85546875" style="28" customWidth="1"/>
    <col min="13" max="13" width="11.7109375" style="28" customWidth="1"/>
    <col min="14" max="16384" width="9.140625" style="28"/>
  </cols>
  <sheetData>
    <row r="1" spans="1:13" ht="51" customHeight="1" x14ac:dyDescent="0.25">
      <c r="A1" s="387" t="s">
        <v>109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spans="1:13" x14ac:dyDescent="0.25">
      <c r="A2" s="388" t="s">
        <v>69</v>
      </c>
      <c r="B2" s="388" t="s">
        <v>52</v>
      </c>
      <c r="C2" s="385" t="s">
        <v>108</v>
      </c>
      <c r="D2" s="393"/>
      <c r="E2" s="393"/>
      <c r="F2" s="393"/>
      <c r="G2" s="393"/>
      <c r="H2" s="394"/>
      <c r="I2" s="395" t="s">
        <v>107</v>
      </c>
      <c r="J2" s="395"/>
      <c r="K2" s="395"/>
      <c r="L2" s="396"/>
    </row>
    <row r="3" spans="1:13" ht="97.5" customHeight="1" x14ac:dyDescent="0.25">
      <c r="A3" s="389"/>
      <c r="B3" s="389"/>
      <c r="C3" s="397" t="s">
        <v>106</v>
      </c>
      <c r="D3" s="394"/>
      <c r="E3" s="385" t="s">
        <v>105</v>
      </c>
      <c r="F3" s="386"/>
      <c r="G3" s="397" t="s">
        <v>104</v>
      </c>
      <c r="H3" s="394" t="s">
        <v>103</v>
      </c>
      <c r="I3" s="397" t="s">
        <v>102</v>
      </c>
      <c r="J3" s="394"/>
      <c r="K3" s="397" t="s">
        <v>101</v>
      </c>
      <c r="L3" s="394"/>
    </row>
    <row r="4" spans="1:13" s="43" customFormat="1" x14ac:dyDescent="0.25">
      <c r="A4" s="390"/>
      <c r="B4" s="390"/>
      <c r="C4" s="45" t="s">
        <v>100</v>
      </c>
      <c r="D4" s="45" t="s">
        <v>99</v>
      </c>
      <c r="E4" s="45" t="s">
        <v>100</v>
      </c>
      <c r="F4" s="45" t="s">
        <v>99</v>
      </c>
      <c r="G4" s="45" t="s">
        <v>100</v>
      </c>
      <c r="H4" s="45" t="s">
        <v>99</v>
      </c>
      <c r="I4" s="44" t="s">
        <v>100</v>
      </c>
      <c r="J4" s="44" t="s">
        <v>99</v>
      </c>
      <c r="K4" s="44" t="s">
        <v>100</v>
      </c>
      <c r="L4" s="44" t="s">
        <v>99</v>
      </c>
    </row>
    <row r="5" spans="1:13" x14ac:dyDescent="0.25">
      <c r="A5" s="42" t="s">
        <v>20</v>
      </c>
      <c r="B5" s="41" t="s">
        <v>98</v>
      </c>
      <c r="C5" s="37">
        <v>51</v>
      </c>
      <c r="D5" s="37">
        <v>53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1</v>
      </c>
      <c r="L5" s="37">
        <v>1</v>
      </c>
      <c r="M5" s="32"/>
    </row>
    <row r="6" spans="1:13" x14ac:dyDescent="0.25">
      <c r="A6" s="36" t="s">
        <v>18</v>
      </c>
      <c r="B6" s="35" t="s">
        <v>97</v>
      </c>
      <c r="C6" s="34">
        <v>69</v>
      </c>
      <c r="D6" s="34">
        <v>70</v>
      </c>
      <c r="E6" s="34">
        <v>0</v>
      </c>
      <c r="F6" s="34">
        <v>0</v>
      </c>
      <c r="G6" s="33">
        <v>0</v>
      </c>
      <c r="H6" s="33">
        <v>0</v>
      </c>
      <c r="I6" s="33">
        <v>1</v>
      </c>
      <c r="J6" s="33">
        <v>1</v>
      </c>
      <c r="K6" s="33">
        <v>0</v>
      </c>
      <c r="L6" s="33">
        <v>0</v>
      </c>
      <c r="M6" s="32"/>
    </row>
    <row r="7" spans="1:13" x14ac:dyDescent="0.25">
      <c r="A7" s="40" t="s">
        <v>16</v>
      </c>
      <c r="B7" s="39" t="s">
        <v>96</v>
      </c>
      <c r="C7" s="37">
        <v>128</v>
      </c>
      <c r="D7" s="37">
        <v>130</v>
      </c>
      <c r="E7" s="37">
        <v>0</v>
      </c>
      <c r="F7" s="37">
        <v>0</v>
      </c>
      <c r="G7" s="37">
        <v>0</v>
      </c>
      <c r="H7" s="37">
        <v>0</v>
      </c>
      <c r="I7" s="37">
        <v>1</v>
      </c>
      <c r="J7" s="37">
        <v>1</v>
      </c>
      <c r="K7" s="37">
        <v>1</v>
      </c>
      <c r="L7" s="37">
        <v>1</v>
      </c>
    </row>
    <row r="8" spans="1:13" x14ac:dyDescent="0.25">
      <c r="A8" s="36" t="s">
        <v>14</v>
      </c>
      <c r="B8" s="35" t="s">
        <v>95</v>
      </c>
      <c r="C8" s="34">
        <v>240</v>
      </c>
      <c r="D8" s="34">
        <v>249</v>
      </c>
      <c r="E8" s="34">
        <v>3</v>
      </c>
      <c r="F8" s="34">
        <v>3</v>
      </c>
      <c r="G8" s="33">
        <v>1</v>
      </c>
      <c r="H8" s="33">
        <v>2</v>
      </c>
      <c r="I8" s="33">
        <v>17</v>
      </c>
      <c r="J8" s="33">
        <v>17</v>
      </c>
      <c r="K8" s="33">
        <v>2</v>
      </c>
      <c r="L8" s="33">
        <v>2</v>
      </c>
      <c r="M8" s="32"/>
    </row>
    <row r="9" spans="1:13" x14ac:dyDescent="0.25">
      <c r="A9" s="40" t="s">
        <v>12</v>
      </c>
      <c r="B9" s="39" t="s">
        <v>94</v>
      </c>
      <c r="C9" s="37">
        <v>133</v>
      </c>
      <c r="D9" s="37">
        <v>134</v>
      </c>
      <c r="E9" s="37">
        <v>0</v>
      </c>
      <c r="F9" s="37">
        <v>0</v>
      </c>
      <c r="G9" s="37">
        <v>1</v>
      </c>
      <c r="H9" s="37">
        <v>1</v>
      </c>
      <c r="I9" s="37">
        <v>8</v>
      </c>
      <c r="J9" s="37">
        <v>8</v>
      </c>
      <c r="K9" s="37">
        <v>0</v>
      </c>
      <c r="L9" s="37">
        <v>0</v>
      </c>
      <c r="M9" s="32"/>
    </row>
    <row r="10" spans="1:13" x14ac:dyDescent="0.25">
      <c r="A10" s="36" t="s">
        <v>10</v>
      </c>
      <c r="B10" s="35" t="s">
        <v>93</v>
      </c>
      <c r="C10" s="34">
        <v>174</v>
      </c>
      <c r="D10" s="34">
        <v>178</v>
      </c>
      <c r="E10" s="34">
        <v>0</v>
      </c>
      <c r="F10" s="34">
        <v>0</v>
      </c>
      <c r="G10" s="33">
        <v>0</v>
      </c>
      <c r="H10" s="33">
        <v>0</v>
      </c>
      <c r="I10" s="33">
        <v>8</v>
      </c>
      <c r="J10" s="33">
        <v>8</v>
      </c>
      <c r="K10" s="33">
        <v>2</v>
      </c>
      <c r="L10" s="33">
        <v>2</v>
      </c>
      <c r="M10" s="32"/>
    </row>
    <row r="11" spans="1:13" x14ac:dyDescent="0.25">
      <c r="A11" s="40" t="s">
        <v>8</v>
      </c>
      <c r="B11" s="39" t="s">
        <v>92</v>
      </c>
      <c r="C11" s="37">
        <v>62</v>
      </c>
      <c r="D11" s="37">
        <v>64</v>
      </c>
      <c r="E11" s="37">
        <v>1</v>
      </c>
      <c r="F11" s="37">
        <v>1</v>
      </c>
      <c r="G11" s="37">
        <v>0</v>
      </c>
      <c r="H11" s="37">
        <v>0</v>
      </c>
      <c r="I11" s="37">
        <v>0</v>
      </c>
      <c r="J11" s="37">
        <v>0</v>
      </c>
      <c r="K11" s="37">
        <v>4</v>
      </c>
      <c r="L11" s="37">
        <v>4</v>
      </c>
    </row>
    <row r="12" spans="1:13" x14ac:dyDescent="0.25">
      <c r="A12" s="36" t="s">
        <v>6</v>
      </c>
      <c r="B12" s="35" t="s">
        <v>91</v>
      </c>
      <c r="C12" s="34">
        <v>64</v>
      </c>
      <c r="D12" s="34">
        <v>64</v>
      </c>
      <c r="E12" s="34">
        <v>0</v>
      </c>
      <c r="F12" s="34">
        <v>0</v>
      </c>
      <c r="G12" s="33">
        <v>0</v>
      </c>
      <c r="H12" s="33">
        <v>0</v>
      </c>
      <c r="I12" s="33">
        <v>3</v>
      </c>
      <c r="J12" s="33">
        <v>3</v>
      </c>
      <c r="K12" s="33">
        <v>0</v>
      </c>
      <c r="L12" s="33">
        <v>0</v>
      </c>
      <c r="M12" s="32"/>
    </row>
    <row r="13" spans="1:13" x14ac:dyDescent="0.25">
      <c r="A13" s="40" t="s">
        <v>4</v>
      </c>
      <c r="B13" s="39" t="s">
        <v>90</v>
      </c>
      <c r="C13" s="37">
        <v>92</v>
      </c>
      <c r="D13" s="37">
        <v>93</v>
      </c>
      <c r="E13" s="37">
        <v>0</v>
      </c>
      <c r="F13" s="37">
        <v>0</v>
      </c>
      <c r="G13" s="37">
        <v>0</v>
      </c>
      <c r="H13" s="37">
        <v>0</v>
      </c>
      <c r="I13" s="37">
        <v>4</v>
      </c>
      <c r="J13" s="37">
        <v>4</v>
      </c>
      <c r="K13" s="37">
        <v>0</v>
      </c>
      <c r="L13" s="37">
        <v>0</v>
      </c>
      <c r="M13" s="32"/>
    </row>
    <row r="14" spans="1:13" x14ac:dyDescent="0.25">
      <c r="A14" s="36" t="s">
        <v>2</v>
      </c>
      <c r="B14" s="35" t="s">
        <v>89</v>
      </c>
      <c r="C14" s="34">
        <v>35</v>
      </c>
      <c r="D14" s="34">
        <v>36</v>
      </c>
      <c r="E14" s="34">
        <v>0</v>
      </c>
      <c r="F14" s="34">
        <v>0</v>
      </c>
      <c r="G14" s="33">
        <v>0</v>
      </c>
      <c r="H14" s="33">
        <v>0</v>
      </c>
      <c r="I14" s="33">
        <v>2</v>
      </c>
      <c r="J14" s="33">
        <v>2</v>
      </c>
      <c r="K14" s="33">
        <v>1</v>
      </c>
      <c r="L14" s="33">
        <v>1</v>
      </c>
      <c r="M14" s="32"/>
    </row>
    <row r="15" spans="1:13" x14ac:dyDescent="0.25">
      <c r="A15" s="40" t="s">
        <v>0</v>
      </c>
      <c r="B15" s="39" t="s">
        <v>88</v>
      </c>
      <c r="C15" s="37">
        <v>58</v>
      </c>
      <c r="D15" s="37">
        <v>61</v>
      </c>
      <c r="E15" s="37">
        <v>0</v>
      </c>
      <c r="F15" s="37">
        <v>0</v>
      </c>
      <c r="G15" s="37">
        <v>0</v>
      </c>
      <c r="H15" s="37">
        <v>0</v>
      </c>
      <c r="I15" s="37">
        <v>3</v>
      </c>
      <c r="J15" s="37">
        <v>3</v>
      </c>
      <c r="K15" s="37">
        <v>1</v>
      </c>
      <c r="L15" s="37">
        <v>1</v>
      </c>
      <c r="M15" s="32"/>
    </row>
    <row r="16" spans="1:13" x14ac:dyDescent="0.25">
      <c r="A16" s="36" t="s">
        <v>87</v>
      </c>
      <c r="B16" s="35" t="s">
        <v>86</v>
      </c>
      <c r="C16" s="34">
        <v>58</v>
      </c>
      <c r="D16" s="34">
        <v>60</v>
      </c>
      <c r="E16" s="34">
        <v>1</v>
      </c>
      <c r="F16" s="34">
        <v>1</v>
      </c>
      <c r="G16" s="33">
        <v>0</v>
      </c>
      <c r="H16" s="33">
        <v>0</v>
      </c>
      <c r="I16" s="33">
        <v>0</v>
      </c>
      <c r="J16" s="33">
        <v>0</v>
      </c>
      <c r="K16" s="33">
        <v>2</v>
      </c>
      <c r="L16" s="33">
        <v>2</v>
      </c>
      <c r="M16" s="32"/>
    </row>
    <row r="17" spans="1:13" x14ac:dyDescent="0.25">
      <c r="A17" s="40" t="s">
        <v>85</v>
      </c>
      <c r="B17" s="39" t="s">
        <v>84</v>
      </c>
      <c r="C17" s="37">
        <v>32</v>
      </c>
      <c r="D17" s="37">
        <v>32</v>
      </c>
      <c r="E17" s="37">
        <v>0</v>
      </c>
      <c r="F17" s="37">
        <v>0</v>
      </c>
      <c r="G17" s="37">
        <v>0</v>
      </c>
      <c r="H17" s="37">
        <v>0</v>
      </c>
      <c r="I17" s="37">
        <v>1</v>
      </c>
      <c r="J17" s="37">
        <v>1</v>
      </c>
      <c r="K17" s="37">
        <v>1</v>
      </c>
      <c r="L17" s="37">
        <v>1</v>
      </c>
      <c r="M17" s="32"/>
    </row>
    <row r="18" spans="1:13" x14ac:dyDescent="0.25">
      <c r="A18" s="36" t="s">
        <v>83</v>
      </c>
      <c r="B18" s="35" t="s">
        <v>82</v>
      </c>
      <c r="C18" s="34">
        <v>64</v>
      </c>
      <c r="D18" s="34">
        <v>66</v>
      </c>
      <c r="E18" s="34">
        <v>0</v>
      </c>
      <c r="F18" s="34">
        <v>0</v>
      </c>
      <c r="G18" s="33">
        <v>0</v>
      </c>
      <c r="H18" s="33">
        <v>0</v>
      </c>
      <c r="I18" s="33">
        <v>1</v>
      </c>
      <c r="J18" s="33">
        <v>1</v>
      </c>
      <c r="K18" s="33">
        <v>1</v>
      </c>
      <c r="L18" s="33">
        <v>1</v>
      </c>
      <c r="M18" s="32"/>
    </row>
    <row r="19" spans="1:13" x14ac:dyDescent="0.25">
      <c r="A19" s="40" t="s">
        <v>81</v>
      </c>
      <c r="B19" s="39" t="s">
        <v>80</v>
      </c>
      <c r="C19" s="37">
        <v>61</v>
      </c>
      <c r="D19" s="37">
        <v>66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1</v>
      </c>
      <c r="L19" s="37">
        <v>1</v>
      </c>
    </row>
    <row r="20" spans="1:13" x14ac:dyDescent="0.25">
      <c r="A20" s="36" t="s">
        <v>79</v>
      </c>
      <c r="B20" s="35" t="s">
        <v>78</v>
      </c>
      <c r="C20" s="34">
        <v>72</v>
      </c>
      <c r="D20" s="34">
        <v>73</v>
      </c>
      <c r="E20" s="34">
        <v>1</v>
      </c>
      <c r="F20" s="34">
        <v>1</v>
      </c>
      <c r="G20" s="33">
        <v>0</v>
      </c>
      <c r="H20" s="33">
        <v>0</v>
      </c>
      <c r="I20" s="33">
        <v>5</v>
      </c>
      <c r="J20" s="33">
        <v>5</v>
      </c>
      <c r="K20" s="33">
        <v>0</v>
      </c>
      <c r="L20" s="33">
        <v>0</v>
      </c>
      <c r="M20" s="32"/>
    </row>
    <row r="21" spans="1:13" x14ac:dyDescent="0.25">
      <c r="A21" s="40" t="s">
        <v>77</v>
      </c>
      <c r="B21" s="39" t="s">
        <v>76</v>
      </c>
      <c r="C21" s="38">
        <v>98</v>
      </c>
      <c r="D21" s="38">
        <v>100</v>
      </c>
      <c r="E21" s="37">
        <v>0</v>
      </c>
      <c r="F21" s="37">
        <v>0</v>
      </c>
      <c r="G21" s="37">
        <v>0</v>
      </c>
      <c r="H21" s="37">
        <v>0</v>
      </c>
      <c r="I21" s="37">
        <v>3</v>
      </c>
      <c r="J21" s="37">
        <v>3</v>
      </c>
      <c r="K21" s="37">
        <v>1</v>
      </c>
      <c r="L21" s="37">
        <v>1</v>
      </c>
      <c r="M21" s="32"/>
    </row>
    <row r="22" spans="1:13" x14ac:dyDescent="0.25">
      <c r="A22" s="36" t="s">
        <v>75</v>
      </c>
      <c r="B22" s="35" t="s">
        <v>74</v>
      </c>
      <c r="C22" s="34">
        <v>138</v>
      </c>
      <c r="D22" s="34">
        <v>140</v>
      </c>
      <c r="E22" s="34">
        <v>0</v>
      </c>
      <c r="F22" s="34">
        <v>0</v>
      </c>
      <c r="G22" s="33">
        <v>0</v>
      </c>
      <c r="H22" s="33">
        <v>0</v>
      </c>
      <c r="I22" s="33">
        <v>5</v>
      </c>
      <c r="J22" s="33">
        <v>5</v>
      </c>
      <c r="K22" s="33">
        <v>1</v>
      </c>
      <c r="L22" s="33">
        <v>1</v>
      </c>
      <c r="M22" s="32"/>
    </row>
    <row r="23" spans="1:13" x14ac:dyDescent="0.25">
      <c r="A23" s="391" t="s">
        <v>73</v>
      </c>
      <c r="B23" s="392"/>
      <c r="C23" s="30">
        <f t="shared" ref="C23:L23" si="0">SUM(C5:C22)</f>
        <v>1629</v>
      </c>
      <c r="D23" s="30">
        <f t="shared" si="0"/>
        <v>1669</v>
      </c>
      <c r="E23" s="30">
        <f t="shared" si="0"/>
        <v>6</v>
      </c>
      <c r="F23" s="30">
        <f t="shared" si="0"/>
        <v>6</v>
      </c>
      <c r="G23" s="30">
        <f t="shared" si="0"/>
        <v>2</v>
      </c>
      <c r="H23" s="30">
        <f t="shared" si="0"/>
        <v>3</v>
      </c>
      <c r="I23" s="31">
        <f t="shared" si="0"/>
        <v>62</v>
      </c>
      <c r="J23" s="30">
        <f t="shared" si="0"/>
        <v>62</v>
      </c>
      <c r="K23" s="30">
        <f t="shared" si="0"/>
        <v>19</v>
      </c>
      <c r="L23" s="30">
        <f t="shared" si="0"/>
        <v>19</v>
      </c>
    </row>
  </sheetData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T28"/>
  <sheetViews>
    <sheetView zoomScale="90" zoomScaleNormal="90" workbookViewId="0">
      <selection activeCell="F22" sqref="F22"/>
    </sheetView>
  </sheetViews>
  <sheetFormatPr defaultRowHeight="18.75" x14ac:dyDescent="0.25"/>
  <cols>
    <col min="1" max="1" width="6.5703125" style="46" customWidth="1"/>
    <col min="2" max="2" width="35.140625" style="46" customWidth="1"/>
    <col min="3" max="3" width="17.7109375" style="46" customWidth="1"/>
    <col min="4" max="4" width="17.42578125" style="46" customWidth="1"/>
    <col min="5" max="5" width="19.140625" style="46" customWidth="1"/>
    <col min="6" max="6" width="19.28515625" style="46" customWidth="1"/>
    <col min="7" max="9" width="9.140625" style="46"/>
    <col min="10" max="10" width="16.42578125" style="46" customWidth="1"/>
    <col min="11" max="16384" width="9.140625" style="46"/>
  </cols>
  <sheetData>
    <row r="1" spans="1:10" ht="72" customHeight="1" x14ac:dyDescent="0.25">
      <c r="A1" s="400" t="s">
        <v>115</v>
      </c>
      <c r="B1" s="400"/>
      <c r="C1" s="400"/>
      <c r="D1" s="400"/>
      <c r="E1" s="400"/>
      <c r="F1" s="400"/>
    </row>
    <row r="2" spans="1:10" ht="65.25" customHeight="1" x14ac:dyDescent="0.25">
      <c r="A2" s="401" t="s">
        <v>114</v>
      </c>
      <c r="B2" s="401" t="s">
        <v>52</v>
      </c>
      <c r="C2" s="403" t="s">
        <v>113</v>
      </c>
      <c r="D2" s="404"/>
      <c r="E2" s="405" t="s">
        <v>112</v>
      </c>
      <c r="F2" s="405"/>
    </row>
    <row r="3" spans="1:10" ht="37.5" x14ac:dyDescent="0.25">
      <c r="A3" s="402"/>
      <c r="B3" s="401"/>
      <c r="C3" s="59" t="s">
        <v>111</v>
      </c>
      <c r="D3" s="59" t="s">
        <v>110</v>
      </c>
      <c r="E3" s="59" t="s">
        <v>111</v>
      </c>
      <c r="F3" s="59" t="s">
        <v>110</v>
      </c>
    </row>
    <row r="4" spans="1:10" s="51" customFormat="1" x14ac:dyDescent="0.25">
      <c r="A4" s="58">
        <v>1</v>
      </c>
      <c r="B4" s="57" t="s">
        <v>98</v>
      </c>
      <c r="C4" s="56">
        <v>784</v>
      </c>
      <c r="D4" s="56">
        <v>1584</v>
      </c>
      <c r="E4" s="56">
        <v>1020</v>
      </c>
      <c r="F4" s="56">
        <v>2104</v>
      </c>
      <c r="I4" s="52"/>
      <c r="J4" s="52"/>
    </row>
    <row r="5" spans="1:10" s="51" customFormat="1" x14ac:dyDescent="0.25">
      <c r="A5" s="55">
        <v>2</v>
      </c>
      <c r="B5" s="54" t="s">
        <v>97</v>
      </c>
      <c r="C5" s="53">
        <v>850</v>
      </c>
      <c r="D5" s="53">
        <v>1770</v>
      </c>
      <c r="E5" s="53">
        <v>1091</v>
      </c>
      <c r="F5" s="53">
        <v>2356</v>
      </c>
      <c r="I5" s="52"/>
      <c r="J5" s="52"/>
    </row>
    <row r="6" spans="1:10" s="51" customFormat="1" x14ac:dyDescent="0.25">
      <c r="A6" s="58">
        <v>3</v>
      </c>
      <c r="B6" s="57" t="s">
        <v>96</v>
      </c>
      <c r="C6" s="56">
        <v>1329</v>
      </c>
      <c r="D6" s="56">
        <v>2610</v>
      </c>
      <c r="E6" s="56">
        <v>1753</v>
      </c>
      <c r="F6" s="56">
        <v>3516</v>
      </c>
      <c r="I6" s="52"/>
      <c r="J6" s="52"/>
    </row>
    <row r="7" spans="1:10" s="51" customFormat="1" x14ac:dyDescent="0.25">
      <c r="A7" s="55">
        <v>4</v>
      </c>
      <c r="B7" s="54" t="s">
        <v>95</v>
      </c>
      <c r="C7" s="53">
        <v>4347</v>
      </c>
      <c r="D7" s="53">
        <v>8446</v>
      </c>
      <c r="E7" s="53">
        <v>6122</v>
      </c>
      <c r="F7" s="53">
        <v>12087</v>
      </c>
      <c r="I7" s="52"/>
      <c r="J7" s="52"/>
    </row>
    <row r="8" spans="1:10" s="51" customFormat="1" x14ac:dyDescent="0.25">
      <c r="A8" s="58">
        <v>5</v>
      </c>
      <c r="B8" s="57" t="s">
        <v>94</v>
      </c>
      <c r="C8" s="56">
        <v>1981</v>
      </c>
      <c r="D8" s="56">
        <v>3962</v>
      </c>
      <c r="E8" s="56">
        <v>2614</v>
      </c>
      <c r="F8" s="56">
        <v>5343</v>
      </c>
      <c r="I8" s="52"/>
      <c r="J8" s="52"/>
    </row>
    <row r="9" spans="1:10" s="51" customFormat="1" x14ac:dyDescent="0.25">
      <c r="A9" s="55">
        <v>6</v>
      </c>
      <c r="B9" s="54" t="s">
        <v>93</v>
      </c>
      <c r="C9" s="53">
        <v>2671</v>
      </c>
      <c r="D9" s="53">
        <v>5553</v>
      </c>
      <c r="E9" s="53">
        <v>3570</v>
      </c>
      <c r="F9" s="53">
        <v>7535</v>
      </c>
      <c r="I9" s="52"/>
      <c r="J9" s="52"/>
    </row>
    <row r="10" spans="1:10" s="51" customFormat="1" x14ac:dyDescent="0.25">
      <c r="A10" s="58">
        <v>7</v>
      </c>
      <c r="B10" s="57" t="s">
        <v>92</v>
      </c>
      <c r="C10" s="56">
        <v>763</v>
      </c>
      <c r="D10" s="56">
        <v>1578</v>
      </c>
      <c r="E10" s="56">
        <v>1059</v>
      </c>
      <c r="F10" s="56">
        <v>2200</v>
      </c>
      <c r="I10" s="52"/>
      <c r="J10" s="52"/>
    </row>
    <row r="11" spans="1:10" s="51" customFormat="1" x14ac:dyDescent="0.25">
      <c r="A11" s="55">
        <v>8</v>
      </c>
      <c r="B11" s="54" t="s">
        <v>91</v>
      </c>
      <c r="C11" s="53">
        <v>677</v>
      </c>
      <c r="D11" s="53">
        <v>1374</v>
      </c>
      <c r="E11" s="53">
        <v>879</v>
      </c>
      <c r="F11" s="53">
        <v>1829</v>
      </c>
      <c r="I11" s="52"/>
      <c r="J11" s="52"/>
    </row>
    <row r="12" spans="1:10" s="51" customFormat="1" x14ac:dyDescent="0.25">
      <c r="A12" s="58">
        <v>9</v>
      </c>
      <c r="B12" s="57" t="s">
        <v>90</v>
      </c>
      <c r="C12" s="56">
        <v>982</v>
      </c>
      <c r="D12" s="56">
        <v>2066</v>
      </c>
      <c r="E12" s="56">
        <v>1280</v>
      </c>
      <c r="F12" s="56">
        <v>2722</v>
      </c>
      <c r="I12" s="52"/>
      <c r="J12" s="52"/>
    </row>
    <row r="13" spans="1:10" s="51" customFormat="1" x14ac:dyDescent="0.25">
      <c r="A13" s="55">
        <v>10</v>
      </c>
      <c r="B13" s="54" t="s">
        <v>89</v>
      </c>
      <c r="C13" s="53">
        <v>654</v>
      </c>
      <c r="D13" s="53">
        <v>1208</v>
      </c>
      <c r="E13" s="53">
        <v>866</v>
      </c>
      <c r="F13" s="53">
        <v>1660</v>
      </c>
      <c r="I13" s="52"/>
      <c r="J13" s="52"/>
    </row>
    <row r="14" spans="1:10" s="51" customFormat="1" x14ac:dyDescent="0.25">
      <c r="A14" s="58">
        <v>11</v>
      </c>
      <c r="B14" s="57" t="s">
        <v>88</v>
      </c>
      <c r="C14" s="56">
        <v>1123</v>
      </c>
      <c r="D14" s="56">
        <v>2363</v>
      </c>
      <c r="E14" s="56">
        <v>1453</v>
      </c>
      <c r="F14" s="56">
        <v>3053</v>
      </c>
      <c r="I14" s="52"/>
      <c r="J14" s="52"/>
    </row>
    <row r="15" spans="1:10" s="51" customFormat="1" x14ac:dyDescent="0.25">
      <c r="A15" s="55">
        <v>12</v>
      </c>
      <c r="B15" s="54" t="s">
        <v>86</v>
      </c>
      <c r="C15" s="53">
        <v>983</v>
      </c>
      <c r="D15" s="53">
        <v>2017</v>
      </c>
      <c r="E15" s="53">
        <v>1335</v>
      </c>
      <c r="F15" s="53">
        <v>2785</v>
      </c>
      <c r="I15" s="52"/>
      <c r="J15" s="52"/>
    </row>
    <row r="16" spans="1:10" s="51" customFormat="1" x14ac:dyDescent="0.25">
      <c r="A16" s="58">
        <v>13</v>
      </c>
      <c r="B16" s="57" t="s">
        <v>84</v>
      </c>
      <c r="C16" s="56">
        <v>647</v>
      </c>
      <c r="D16" s="56">
        <v>1252</v>
      </c>
      <c r="E16" s="56">
        <v>850</v>
      </c>
      <c r="F16" s="56">
        <v>1711</v>
      </c>
      <c r="I16" s="52"/>
      <c r="J16" s="52"/>
    </row>
    <row r="17" spans="1:20" s="51" customFormat="1" x14ac:dyDescent="0.25">
      <c r="A17" s="55">
        <v>14</v>
      </c>
      <c r="B17" s="54" t="s">
        <v>82</v>
      </c>
      <c r="C17" s="53">
        <v>1088</v>
      </c>
      <c r="D17" s="53">
        <v>2293</v>
      </c>
      <c r="E17" s="53">
        <v>1385</v>
      </c>
      <c r="F17" s="53">
        <v>2970</v>
      </c>
      <c r="I17" s="52"/>
      <c r="J17" s="52"/>
    </row>
    <row r="18" spans="1:20" s="51" customFormat="1" x14ac:dyDescent="0.25">
      <c r="A18" s="58">
        <v>15</v>
      </c>
      <c r="B18" s="57" t="s">
        <v>80</v>
      </c>
      <c r="C18" s="56">
        <v>979</v>
      </c>
      <c r="D18" s="56">
        <v>2010</v>
      </c>
      <c r="E18" s="56">
        <v>1284</v>
      </c>
      <c r="F18" s="56">
        <v>2692</v>
      </c>
      <c r="I18" s="52"/>
      <c r="J18" s="52"/>
    </row>
    <row r="19" spans="1:20" s="51" customFormat="1" x14ac:dyDescent="0.25">
      <c r="A19" s="55">
        <v>16</v>
      </c>
      <c r="B19" s="54" t="s">
        <v>78</v>
      </c>
      <c r="C19" s="53">
        <v>360</v>
      </c>
      <c r="D19" s="53">
        <v>713</v>
      </c>
      <c r="E19" s="53">
        <v>485</v>
      </c>
      <c r="F19" s="53">
        <v>1008</v>
      </c>
      <c r="I19" s="52"/>
      <c r="J19" s="52"/>
    </row>
    <row r="20" spans="1:20" s="51" customFormat="1" x14ac:dyDescent="0.25">
      <c r="A20" s="58">
        <v>17</v>
      </c>
      <c r="B20" s="57" t="s">
        <v>76</v>
      </c>
      <c r="C20" s="56">
        <v>982</v>
      </c>
      <c r="D20" s="56">
        <v>1902</v>
      </c>
      <c r="E20" s="56">
        <v>1290</v>
      </c>
      <c r="F20" s="56">
        <v>2554</v>
      </c>
      <c r="I20" s="52"/>
      <c r="J20" s="52"/>
    </row>
    <row r="21" spans="1:20" s="51" customFormat="1" x14ac:dyDescent="0.25">
      <c r="A21" s="55">
        <v>18</v>
      </c>
      <c r="B21" s="54" t="s">
        <v>74</v>
      </c>
      <c r="C21" s="53">
        <v>1477</v>
      </c>
      <c r="D21" s="53">
        <v>2967</v>
      </c>
      <c r="E21" s="53">
        <v>1940</v>
      </c>
      <c r="F21" s="53">
        <v>4060</v>
      </c>
      <c r="I21" s="52"/>
      <c r="J21" s="52"/>
    </row>
    <row r="22" spans="1:20" s="48" customFormat="1" x14ac:dyDescent="0.25">
      <c r="A22" s="398" t="s">
        <v>32</v>
      </c>
      <c r="B22" s="399"/>
      <c r="C22" s="50">
        <f>SUM(C4:C21)</f>
        <v>22677</v>
      </c>
      <c r="D22" s="50">
        <f>SUM(D4:D21)</f>
        <v>45668</v>
      </c>
      <c r="E22" s="50">
        <f>SUM(E4:E21)</f>
        <v>30276</v>
      </c>
      <c r="F22" s="49">
        <f>SUM(F4:F21)</f>
        <v>62185</v>
      </c>
    </row>
    <row r="24" spans="1:20" x14ac:dyDescent="0.25">
      <c r="B24" s="47"/>
    </row>
    <row r="28" spans="1:20" x14ac:dyDescent="0.25">
      <c r="T28" s="46">
        <f>SUM(I16)</f>
        <v>0</v>
      </c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M25"/>
  <sheetViews>
    <sheetView zoomScaleNormal="100" workbookViewId="0">
      <selection activeCell="C14" sqref="C14"/>
    </sheetView>
  </sheetViews>
  <sheetFormatPr defaultColWidth="8.7109375" defaultRowHeight="12.75" x14ac:dyDescent="0.2"/>
  <cols>
    <col min="1" max="1" width="8.7109375" style="60"/>
    <col min="2" max="2" width="21.28515625" style="61" customWidth="1"/>
    <col min="3" max="3" width="13.85546875" style="60" customWidth="1"/>
    <col min="4" max="4" width="12.28515625" style="60" customWidth="1"/>
    <col min="5" max="5" width="13.5703125" style="60" customWidth="1"/>
    <col min="6" max="6" width="12.85546875" style="60" customWidth="1"/>
    <col min="7" max="16384" width="8.7109375" style="60"/>
  </cols>
  <sheetData>
    <row r="1" spans="1:13" s="78" customFormat="1" ht="57.75" customHeight="1" x14ac:dyDescent="0.2">
      <c r="A1" s="409" t="s">
        <v>127</v>
      </c>
      <c r="B1" s="410"/>
      <c r="C1" s="410"/>
      <c r="D1" s="410"/>
      <c r="E1" s="410"/>
      <c r="F1" s="410"/>
    </row>
    <row r="2" spans="1:13" s="78" customFormat="1" ht="19.5" customHeight="1" x14ac:dyDescent="0.25">
      <c r="A2" s="82"/>
      <c r="B2" s="81"/>
      <c r="C2" s="80" t="s">
        <v>126</v>
      </c>
      <c r="D2" s="80"/>
      <c r="E2" s="79"/>
      <c r="F2" s="79"/>
    </row>
    <row r="3" spans="1:13" ht="21" customHeight="1" x14ac:dyDescent="0.2">
      <c r="A3" s="406" t="s">
        <v>53</v>
      </c>
      <c r="B3" s="407" t="s">
        <v>52</v>
      </c>
      <c r="C3" s="408" t="s">
        <v>125</v>
      </c>
      <c r="D3" s="408" t="s">
        <v>124</v>
      </c>
      <c r="E3" s="408" t="s">
        <v>123</v>
      </c>
      <c r="F3" s="408"/>
    </row>
    <row r="4" spans="1:13" s="76" customFormat="1" ht="39.75" customHeight="1" x14ac:dyDescent="0.25">
      <c r="A4" s="406"/>
      <c r="B4" s="407"/>
      <c r="C4" s="77" t="s">
        <v>122</v>
      </c>
      <c r="D4" s="77" t="s">
        <v>121</v>
      </c>
      <c r="E4" s="77" t="s">
        <v>122</v>
      </c>
      <c r="F4" s="77" t="s">
        <v>121</v>
      </c>
    </row>
    <row r="5" spans="1:13" s="66" customFormat="1" ht="21.95" customHeight="1" x14ac:dyDescent="0.2">
      <c r="A5" s="72">
        <v>1</v>
      </c>
      <c r="B5" s="71" t="s">
        <v>120</v>
      </c>
      <c r="C5" s="70">
        <v>307</v>
      </c>
      <c r="D5" s="70">
        <v>387</v>
      </c>
      <c r="E5" s="70">
        <v>16</v>
      </c>
      <c r="F5" s="70">
        <v>30</v>
      </c>
    </row>
    <row r="6" spans="1:13" s="66" customFormat="1" ht="21.95" customHeight="1" x14ac:dyDescent="0.2">
      <c r="A6" s="69">
        <v>2</v>
      </c>
      <c r="B6" s="68" t="s">
        <v>119</v>
      </c>
      <c r="C6" s="67">
        <v>259</v>
      </c>
      <c r="D6" s="67">
        <v>335</v>
      </c>
      <c r="E6" s="67">
        <v>14</v>
      </c>
      <c r="F6" s="67">
        <v>26</v>
      </c>
    </row>
    <row r="7" spans="1:13" s="66" customFormat="1" ht="21.95" customHeight="1" x14ac:dyDescent="0.2">
      <c r="A7" s="72">
        <v>3</v>
      </c>
      <c r="B7" s="71" t="s">
        <v>118</v>
      </c>
      <c r="C7" s="70">
        <v>447</v>
      </c>
      <c r="D7" s="70">
        <v>567</v>
      </c>
      <c r="E7" s="70">
        <v>58</v>
      </c>
      <c r="F7" s="70">
        <v>92</v>
      </c>
    </row>
    <row r="8" spans="1:13" s="66" customFormat="1" ht="21.95" customHeight="1" x14ac:dyDescent="0.2">
      <c r="A8" s="69">
        <v>4</v>
      </c>
      <c r="B8" s="68" t="s">
        <v>117</v>
      </c>
      <c r="C8" s="67">
        <v>2490</v>
      </c>
      <c r="D8" s="67">
        <v>3667</v>
      </c>
      <c r="E8" s="67">
        <v>179</v>
      </c>
      <c r="F8" s="67">
        <v>315</v>
      </c>
    </row>
    <row r="9" spans="1:13" s="66" customFormat="1" ht="21.95" customHeight="1" x14ac:dyDescent="0.2">
      <c r="A9" s="72">
        <v>5</v>
      </c>
      <c r="B9" s="71" t="s">
        <v>116</v>
      </c>
      <c r="C9" s="70">
        <v>727</v>
      </c>
      <c r="D9" s="70">
        <v>993</v>
      </c>
      <c r="E9" s="70">
        <v>76</v>
      </c>
      <c r="F9" s="70">
        <v>138</v>
      </c>
    </row>
    <row r="10" spans="1:13" s="66" customFormat="1" ht="21.95" customHeight="1" x14ac:dyDescent="0.2">
      <c r="A10" s="69">
        <v>6</v>
      </c>
      <c r="B10" s="68" t="s">
        <v>45</v>
      </c>
      <c r="C10" s="67">
        <v>863</v>
      </c>
      <c r="D10" s="67">
        <v>1170</v>
      </c>
      <c r="E10" s="67">
        <v>150</v>
      </c>
      <c r="F10" s="67">
        <v>248</v>
      </c>
    </row>
    <row r="11" spans="1:13" s="66" customFormat="1" ht="21.95" customHeight="1" x14ac:dyDescent="0.2">
      <c r="A11" s="72">
        <v>7</v>
      </c>
      <c r="B11" s="71" t="s">
        <v>44</v>
      </c>
      <c r="C11" s="70">
        <v>297</v>
      </c>
      <c r="D11" s="70">
        <v>373</v>
      </c>
      <c r="E11" s="70">
        <v>44</v>
      </c>
      <c r="F11" s="70">
        <v>78</v>
      </c>
      <c r="I11" s="73"/>
      <c r="J11" s="73"/>
      <c r="K11" s="73"/>
      <c r="L11" s="73"/>
      <c r="M11" s="73"/>
    </row>
    <row r="12" spans="1:13" s="66" customFormat="1" ht="21.95" customHeight="1" x14ac:dyDescent="0.2">
      <c r="A12" s="69">
        <v>8</v>
      </c>
      <c r="B12" s="68" t="s">
        <v>43</v>
      </c>
      <c r="C12" s="67">
        <v>287</v>
      </c>
      <c r="D12" s="67">
        <v>371</v>
      </c>
      <c r="E12" s="67">
        <v>89</v>
      </c>
      <c r="F12" s="67">
        <v>143</v>
      </c>
      <c r="I12" s="73"/>
      <c r="J12" s="73"/>
      <c r="K12" s="73"/>
      <c r="L12" s="73"/>
      <c r="M12" s="73"/>
    </row>
    <row r="13" spans="1:13" s="66" customFormat="1" ht="21.95" customHeight="1" x14ac:dyDescent="0.2">
      <c r="A13" s="72">
        <v>9</v>
      </c>
      <c r="B13" s="71" t="s">
        <v>42</v>
      </c>
      <c r="C13" s="70">
        <v>404</v>
      </c>
      <c r="D13" s="70">
        <v>523</v>
      </c>
      <c r="E13" s="70">
        <v>51</v>
      </c>
      <c r="F13" s="70">
        <v>99</v>
      </c>
      <c r="I13" s="73"/>
      <c r="J13" s="73"/>
      <c r="K13" s="73"/>
      <c r="L13" s="73"/>
      <c r="M13" s="73"/>
    </row>
    <row r="14" spans="1:13" s="66" customFormat="1" ht="21.95" customHeight="1" x14ac:dyDescent="0.2">
      <c r="A14" s="69">
        <v>10</v>
      </c>
      <c r="B14" s="68" t="s">
        <v>41</v>
      </c>
      <c r="C14" s="67">
        <v>145</v>
      </c>
      <c r="D14" s="67">
        <v>187</v>
      </c>
      <c r="E14" s="67">
        <v>11</v>
      </c>
      <c r="F14" s="67">
        <v>17</v>
      </c>
      <c r="I14" s="75"/>
      <c r="J14" s="75"/>
      <c r="K14" s="75"/>
      <c r="L14" s="75"/>
      <c r="M14" s="74"/>
    </row>
    <row r="15" spans="1:13" s="66" customFormat="1" ht="21.95" customHeight="1" x14ac:dyDescent="0.2">
      <c r="A15" s="72">
        <v>11</v>
      </c>
      <c r="B15" s="71" t="s">
        <v>40</v>
      </c>
      <c r="C15" s="70">
        <v>450</v>
      </c>
      <c r="D15" s="70">
        <v>589</v>
      </c>
      <c r="E15" s="70">
        <v>17</v>
      </c>
      <c r="F15" s="70">
        <v>33</v>
      </c>
      <c r="I15" s="73"/>
      <c r="J15" s="73"/>
      <c r="K15" s="73"/>
      <c r="L15" s="73"/>
      <c r="M15" s="73"/>
    </row>
    <row r="16" spans="1:13" s="66" customFormat="1" ht="21.95" customHeight="1" x14ac:dyDescent="0.2">
      <c r="A16" s="69">
        <v>12</v>
      </c>
      <c r="B16" s="68" t="s">
        <v>39</v>
      </c>
      <c r="C16" s="67">
        <v>351</v>
      </c>
      <c r="D16" s="67">
        <v>462</v>
      </c>
      <c r="E16" s="67">
        <v>37</v>
      </c>
      <c r="F16" s="67">
        <v>61</v>
      </c>
    </row>
    <row r="17" spans="1:6" s="66" customFormat="1" ht="21.95" customHeight="1" x14ac:dyDescent="0.2">
      <c r="A17" s="72">
        <v>13</v>
      </c>
      <c r="B17" s="71" t="s">
        <v>38</v>
      </c>
      <c r="C17" s="70">
        <v>123</v>
      </c>
      <c r="D17" s="70">
        <v>173</v>
      </c>
      <c r="E17" s="70">
        <v>6</v>
      </c>
      <c r="F17" s="70">
        <v>14</v>
      </c>
    </row>
    <row r="18" spans="1:6" s="66" customFormat="1" ht="21.95" customHeight="1" x14ac:dyDescent="0.2">
      <c r="A18" s="69">
        <v>14</v>
      </c>
      <c r="B18" s="68" t="s">
        <v>37</v>
      </c>
      <c r="C18" s="67">
        <v>298</v>
      </c>
      <c r="D18" s="67">
        <v>375</v>
      </c>
      <c r="E18" s="67">
        <v>24</v>
      </c>
      <c r="F18" s="67">
        <v>33</v>
      </c>
    </row>
    <row r="19" spans="1:6" s="66" customFormat="1" ht="21.95" customHeight="1" x14ac:dyDescent="0.2">
      <c r="A19" s="72">
        <v>15</v>
      </c>
      <c r="B19" s="71" t="s">
        <v>36</v>
      </c>
      <c r="C19" s="70">
        <v>214</v>
      </c>
      <c r="D19" s="70">
        <v>277</v>
      </c>
      <c r="E19" s="70">
        <v>22</v>
      </c>
      <c r="F19" s="70">
        <v>34</v>
      </c>
    </row>
    <row r="20" spans="1:6" s="66" customFormat="1" ht="21.95" customHeight="1" x14ac:dyDescent="0.2">
      <c r="A20" s="69">
        <v>16</v>
      </c>
      <c r="B20" s="68" t="s">
        <v>35</v>
      </c>
      <c r="C20" s="67">
        <v>212</v>
      </c>
      <c r="D20" s="67">
        <v>286</v>
      </c>
      <c r="E20" s="67">
        <v>50</v>
      </c>
      <c r="F20" s="67">
        <v>80</v>
      </c>
    </row>
    <row r="21" spans="1:6" s="66" customFormat="1" ht="21.95" customHeight="1" x14ac:dyDescent="0.2">
      <c r="A21" s="72">
        <v>17</v>
      </c>
      <c r="B21" s="71" t="s">
        <v>34</v>
      </c>
      <c r="C21" s="70">
        <v>333</v>
      </c>
      <c r="D21" s="70">
        <v>429</v>
      </c>
      <c r="E21" s="70">
        <v>50</v>
      </c>
      <c r="F21" s="70">
        <v>88</v>
      </c>
    </row>
    <row r="22" spans="1:6" s="66" customFormat="1" ht="21.95" customHeight="1" x14ac:dyDescent="0.2">
      <c r="A22" s="69">
        <v>18</v>
      </c>
      <c r="B22" s="68" t="s">
        <v>33</v>
      </c>
      <c r="C22" s="67">
        <v>550</v>
      </c>
      <c r="D22" s="67">
        <v>729</v>
      </c>
      <c r="E22" s="67">
        <v>57</v>
      </c>
      <c r="F22" s="67">
        <v>91</v>
      </c>
    </row>
    <row r="23" spans="1:6" s="63" customFormat="1" ht="25.5" customHeight="1" x14ac:dyDescent="0.25">
      <c r="A23" s="65"/>
      <c r="B23" s="65" t="s">
        <v>32</v>
      </c>
      <c r="C23" s="64">
        <f>SUM(C5:C22)</f>
        <v>8757</v>
      </c>
      <c r="D23" s="341">
        <f>SUM(D5:D22)</f>
        <v>11893</v>
      </c>
      <c r="E23" s="64">
        <f>SUM(E5:E22)</f>
        <v>951</v>
      </c>
      <c r="F23" s="341">
        <f>SUM(F5:F22)</f>
        <v>1620</v>
      </c>
    </row>
    <row r="24" spans="1:6" x14ac:dyDescent="0.2">
      <c r="C24" s="62"/>
      <c r="D24" s="62"/>
      <c r="E24" s="62"/>
      <c r="F24" s="62"/>
    </row>
    <row r="25" spans="1:6" x14ac:dyDescent="0.2">
      <c r="C25" s="62"/>
      <c r="D25" s="62"/>
      <c r="E25" s="62"/>
      <c r="F25" s="62"/>
    </row>
  </sheetData>
  <sheetProtection selectLockedCells="1" selectUnlockedCells="1"/>
  <mergeCells count="5">
    <mergeCell ref="A3:A4"/>
    <mergeCell ref="B3:B4"/>
    <mergeCell ref="C3:D3"/>
    <mergeCell ref="E3:F3"/>
    <mergeCell ref="A1:F1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H22"/>
  <sheetViews>
    <sheetView zoomScale="110" zoomScaleNormal="110" workbookViewId="0">
      <selection activeCell="B24" sqref="B24"/>
    </sheetView>
  </sheetViews>
  <sheetFormatPr defaultRowHeight="12.75" x14ac:dyDescent="0.2"/>
  <cols>
    <col min="1" max="1" width="6.5703125" style="83" customWidth="1"/>
    <col min="2" max="2" width="35.140625" style="83" customWidth="1"/>
    <col min="3" max="3" width="14.5703125" style="83" customWidth="1"/>
    <col min="4" max="4" width="15.5703125" style="83" customWidth="1"/>
    <col min="5" max="6" width="16.7109375" style="83" hidden="1" customWidth="1"/>
    <col min="7" max="7" width="14.28515625" style="83" customWidth="1"/>
    <col min="8" max="8" width="15.85546875" style="83" customWidth="1"/>
    <col min="9" max="16384" width="9.140625" style="83"/>
  </cols>
  <sheetData>
    <row r="1" spans="1:8" ht="66" customHeight="1" x14ac:dyDescent="0.2">
      <c r="A1" s="414" t="s">
        <v>131</v>
      </c>
      <c r="B1" s="414"/>
      <c r="C1" s="414"/>
      <c r="D1" s="414"/>
      <c r="E1" s="414"/>
      <c r="F1" s="414"/>
      <c r="G1" s="415"/>
      <c r="H1" s="415"/>
    </row>
    <row r="2" spans="1:8" ht="38.25" customHeight="1" x14ac:dyDescent="0.2">
      <c r="A2" s="416" t="s">
        <v>114</v>
      </c>
      <c r="B2" s="418" t="s">
        <v>52</v>
      </c>
      <c r="C2" s="418" t="s">
        <v>130</v>
      </c>
      <c r="D2" s="418"/>
      <c r="E2" s="418" t="s">
        <v>129</v>
      </c>
      <c r="F2" s="418"/>
      <c r="G2" s="413" t="s">
        <v>128</v>
      </c>
      <c r="H2" s="413"/>
    </row>
    <row r="3" spans="1:8" ht="31.5" x14ac:dyDescent="0.2">
      <c r="A3" s="417"/>
      <c r="B3" s="418"/>
      <c r="C3" s="100" t="s">
        <v>111</v>
      </c>
      <c r="D3" s="100" t="s">
        <v>110</v>
      </c>
      <c r="E3" s="100" t="s">
        <v>111</v>
      </c>
      <c r="F3" s="100" t="s">
        <v>110</v>
      </c>
      <c r="G3" s="100" t="s">
        <v>111</v>
      </c>
      <c r="H3" s="100" t="s">
        <v>110</v>
      </c>
    </row>
    <row r="4" spans="1:8" ht="15.75" x14ac:dyDescent="0.25">
      <c r="A4" s="99">
        <v>1</v>
      </c>
      <c r="B4" s="98" t="s">
        <v>98</v>
      </c>
      <c r="C4" s="91">
        <v>587</v>
      </c>
      <c r="D4" s="91">
        <v>686</v>
      </c>
      <c r="E4" s="97"/>
      <c r="F4" s="96"/>
      <c r="G4" s="91">
        <v>727</v>
      </c>
      <c r="H4" s="91">
        <v>874</v>
      </c>
    </row>
    <row r="5" spans="1:8" ht="15.75" x14ac:dyDescent="0.25">
      <c r="A5" s="90">
        <v>2</v>
      </c>
      <c r="B5" s="89" t="s">
        <v>97</v>
      </c>
      <c r="C5" s="86">
        <v>745</v>
      </c>
      <c r="D5" s="86">
        <v>927</v>
      </c>
      <c r="E5" s="88"/>
      <c r="F5" s="87"/>
      <c r="G5" s="86">
        <v>916</v>
      </c>
      <c r="H5" s="86">
        <v>1172</v>
      </c>
    </row>
    <row r="6" spans="1:8" ht="15.75" x14ac:dyDescent="0.25">
      <c r="A6" s="95">
        <v>3</v>
      </c>
      <c r="B6" s="94" t="s">
        <v>96</v>
      </c>
      <c r="C6" s="91">
        <v>1043</v>
      </c>
      <c r="D6" s="91">
        <v>1237</v>
      </c>
      <c r="E6" s="93"/>
      <c r="F6" s="92"/>
      <c r="G6" s="91">
        <v>1273</v>
      </c>
      <c r="H6" s="91">
        <v>1523</v>
      </c>
    </row>
    <row r="7" spans="1:8" ht="15.75" x14ac:dyDescent="0.25">
      <c r="A7" s="90">
        <v>4</v>
      </c>
      <c r="B7" s="89" t="s">
        <v>95</v>
      </c>
      <c r="C7" s="86">
        <v>2858</v>
      </c>
      <c r="D7" s="86">
        <v>3372</v>
      </c>
      <c r="E7" s="88"/>
      <c r="F7" s="87"/>
      <c r="G7" s="86">
        <v>4421</v>
      </c>
      <c r="H7" s="86">
        <v>5441</v>
      </c>
    </row>
    <row r="8" spans="1:8" ht="15.75" x14ac:dyDescent="0.25">
      <c r="A8" s="95">
        <v>5</v>
      </c>
      <c r="B8" s="94" t="s">
        <v>94</v>
      </c>
      <c r="C8" s="91">
        <v>1510</v>
      </c>
      <c r="D8" s="91">
        <v>1789</v>
      </c>
      <c r="E8" s="93"/>
      <c r="F8" s="92"/>
      <c r="G8" s="91">
        <v>1898</v>
      </c>
      <c r="H8" s="91">
        <v>2319</v>
      </c>
    </row>
    <row r="9" spans="1:8" ht="15.75" x14ac:dyDescent="0.25">
      <c r="A9" s="90">
        <v>6</v>
      </c>
      <c r="B9" s="89" t="s">
        <v>93</v>
      </c>
      <c r="C9" s="86">
        <v>1947</v>
      </c>
      <c r="D9" s="86">
        <v>2373</v>
      </c>
      <c r="E9" s="88"/>
      <c r="F9" s="87"/>
      <c r="G9" s="86">
        <v>2512</v>
      </c>
      <c r="H9" s="86">
        <v>3170</v>
      </c>
    </row>
    <row r="10" spans="1:8" ht="15.75" x14ac:dyDescent="0.25">
      <c r="A10" s="95">
        <v>7</v>
      </c>
      <c r="B10" s="94" t="s">
        <v>92</v>
      </c>
      <c r="C10" s="91">
        <v>714</v>
      </c>
      <c r="D10" s="91">
        <v>871</v>
      </c>
      <c r="E10" s="93"/>
      <c r="F10" s="92"/>
      <c r="G10" s="91">
        <v>927</v>
      </c>
      <c r="H10" s="91">
        <v>1144</v>
      </c>
    </row>
    <row r="11" spans="1:8" ht="15.75" x14ac:dyDescent="0.25">
      <c r="A11" s="90">
        <v>8</v>
      </c>
      <c r="B11" s="89" t="s">
        <v>91</v>
      </c>
      <c r="C11" s="86">
        <v>592</v>
      </c>
      <c r="D11" s="86">
        <v>663</v>
      </c>
      <c r="E11" s="88"/>
      <c r="F11" s="87"/>
      <c r="G11" s="86">
        <v>743</v>
      </c>
      <c r="H11" s="86">
        <v>873</v>
      </c>
    </row>
    <row r="12" spans="1:8" ht="15.75" x14ac:dyDescent="0.25">
      <c r="A12" s="95">
        <v>9</v>
      </c>
      <c r="B12" s="94" t="s">
        <v>90</v>
      </c>
      <c r="C12" s="91">
        <v>871</v>
      </c>
      <c r="D12" s="91">
        <v>1060</v>
      </c>
      <c r="E12" s="93"/>
      <c r="F12" s="92"/>
      <c r="G12" s="91">
        <v>1090</v>
      </c>
      <c r="H12" s="91">
        <v>1372</v>
      </c>
    </row>
    <row r="13" spans="1:8" ht="15.75" x14ac:dyDescent="0.25">
      <c r="A13" s="90">
        <v>10</v>
      </c>
      <c r="B13" s="89" t="s">
        <v>89</v>
      </c>
      <c r="C13" s="86">
        <v>509</v>
      </c>
      <c r="D13" s="86">
        <v>596</v>
      </c>
      <c r="E13" s="88"/>
      <c r="F13" s="87"/>
      <c r="G13" s="86">
        <v>624</v>
      </c>
      <c r="H13" s="86">
        <v>742</v>
      </c>
    </row>
    <row r="14" spans="1:8" ht="15.75" x14ac:dyDescent="0.25">
      <c r="A14" s="95">
        <v>11</v>
      </c>
      <c r="B14" s="94" t="s">
        <v>88</v>
      </c>
      <c r="C14" s="91">
        <v>845</v>
      </c>
      <c r="D14" s="91">
        <v>1046</v>
      </c>
      <c r="E14" s="93"/>
      <c r="F14" s="92"/>
      <c r="G14" s="91">
        <v>1045</v>
      </c>
      <c r="H14" s="91">
        <v>1336</v>
      </c>
    </row>
    <row r="15" spans="1:8" ht="15.75" x14ac:dyDescent="0.25">
      <c r="A15" s="90">
        <v>12</v>
      </c>
      <c r="B15" s="89" t="s">
        <v>86</v>
      </c>
      <c r="C15" s="86">
        <v>787</v>
      </c>
      <c r="D15" s="86">
        <v>960</v>
      </c>
      <c r="E15" s="88"/>
      <c r="F15" s="87"/>
      <c r="G15" s="86">
        <v>991</v>
      </c>
      <c r="H15" s="86">
        <v>1236</v>
      </c>
    </row>
    <row r="16" spans="1:8" ht="15.75" x14ac:dyDescent="0.25">
      <c r="A16" s="95">
        <v>13</v>
      </c>
      <c r="B16" s="94" t="s">
        <v>84</v>
      </c>
      <c r="C16" s="91">
        <v>408</v>
      </c>
      <c r="D16" s="91">
        <v>495</v>
      </c>
      <c r="E16" s="93"/>
      <c r="F16" s="92"/>
      <c r="G16" s="91">
        <v>539</v>
      </c>
      <c r="H16" s="91">
        <v>667</v>
      </c>
    </row>
    <row r="17" spans="1:8" ht="15.75" x14ac:dyDescent="0.25">
      <c r="A17" s="90">
        <v>14</v>
      </c>
      <c r="B17" s="89" t="s">
        <v>82</v>
      </c>
      <c r="C17" s="86">
        <v>938</v>
      </c>
      <c r="D17" s="86">
        <v>1139</v>
      </c>
      <c r="E17" s="88"/>
      <c r="F17" s="87"/>
      <c r="G17" s="86">
        <v>1110</v>
      </c>
      <c r="H17" s="86">
        <v>1393</v>
      </c>
    </row>
    <row r="18" spans="1:8" ht="15.75" x14ac:dyDescent="0.25">
      <c r="A18" s="95">
        <v>15</v>
      </c>
      <c r="B18" s="94" t="s">
        <v>80</v>
      </c>
      <c r="C18" s="91">
        <v>728</v>
      </c>
      <c r="D18" s="91">
        <v>893</v>
      </c>
      <c r="E18" s="93"/>
      <c r="F18" s="92"/>
      <c r="G18" s="91">
        <v>889</v>
      </c>
      <c r="H18" s="91">
        <v>1147</v>
      </c>
    </row>
    <row r="19" spans="1:8" ht="15.75" x14ac:dyDescent="0.25">
      <c r="A19" s="90">
        <v>16</v>
      </c>
      <c r="B19" s="89" t="s">
        <v>78</v>
      </c>
      <c r="C19" s="86">
        <v>388</v>
      </c>
      <c r="D19" s="86">
        <v>479</v>
      </c>
      <c r="E19" s="88"/>
      <c r="F19" s="87"/>
      <c r="G19" s="86">
        <v>435</v>
      </c>
      <c r="H19" s="86">
        <v>544</v>
      </c>
    </row>
    <row r="20" spans="1:8" ht="15.75" x14ac:dyDescent="0.25">
      <c r="A20" s="95">
        <v>17</v>
      </c>
      <c r="B20" s="94" t="s">
        <v>76</v>
      </c>
      <c r="C20" s="91">
        <v>699</v>
      </c>
      <c r="D20" s="91">
        <v>834</v>
      </c>
      <c r="E20" s="93"/>
      <c r="F20" s="92"/>
      <c r="G20" s="91">
        <v>834</v>
      </c>
      <c r="H20" s="91">
        <v>1024</v>
      </c>
    </row>
    <row r="21" spans="1:8" ht="15.75" x14ac:dyDescent="0.25">
      <c r="A21" s="90">
        <v>18</v>
      </c>
      <c r="B21" s="89" t="s">
        <v>74</v>
      </c>
      <c r="C21" s="86">
        <v>1092</v>
      </c>
      <c r="D21" s="86">
        <v>1338</v>
      </c>
      <c r="E21" s="88"/>
      <c r="F21" s="87"/>
      <c r="G21" s="86">
        <v>1477</v>
      </c>
      <c r="H21" s="86">
        <v>1859</v>
      </c>
    </row>
    <row r="22" spans="1:8" s="84" customFormat="1" ht="15.75" x14ac:dyDescent="0.25">
      <c r="A22" s="411" t="s">
        <v>32</v>
      </c>
      <c r="B22" s="412"/>
      <c r="C22" s="85">
        <f>SUM(C4:C21)</f>
        <v>17261</v>
      </c>
      <c r="D22" s="85">
        <f>SUM(D4:D21)</f>
        <v>20758</v>
      </c>
      <c r="E22" s="85"/>
      <c r="F22" s="85"/>
      <c r="G22" s="85">
        <f>SUM(G4:G21)</f>
        <v>22451</v>
      </c>
      <c r="H22" s="85">
        <f>SUM(H4:H21)</f>
        <v>27836</v>
      </c>
    </row>
  </sheetData>
  <mergeCells count="7">
    <mergeCell ref="A22:B22"/>
    <mergeCell ref="G2:H2"/>
    <mergeCell ref="A1:H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BJ26"/>
  <sheetViews>
    <sheetView zoomScale="90" zoomScaleNormal="90" zoomScaleSheetLayoutView="90" workbookViewId="0">
      <selection activeCell="H15" sqref="H15"/>
    </sheetView>
  </sheetViews>
  <sheetFormatPr defaultColWidth="12" defaultRowHeight="12.75" x14ac:dyDescent="0.2"/>
  <cols>
    <col min="1" max="1" width="4" style="103" customWidth="1"/>
    <col min="2" max="2" width="25.28515625" style="101" customWidth="1"/>
    <col min="3" max="3" width="11" style="101" customWidth="1"/>
    <col min="4" max="4" width="10.5703125" style="101" customWidth="1"/>
    <col min="5" max="5" width="12.28515625" style="101" customWidth="1"/>
    <col min="6" max="6" width="11.7109375" style="101" customWidth="1"/>
    <col min="7" max="7" width="12" style="101" customWidth="1"/>
    <col min="8" max="11" width="8.28515625" style="101" customWidth="1"/>
    <col min="12" max="12" width="10.42578125" style="101" customWidth="1"/>
    <col min="13" max="13" width="10.140625" style="101" customWidth="1"/>
    <col min="14" max="62" width="12" style="102"/>
    <col min="63" max="16384" width="12" style="101"/>
  </cols>
  <sheetData>
    <row r="1" spans="1:62" s="126" customFormat="1" ht="65.25" customHeight="1" x14ac:dyDescent="0.2">
      <c r="A1" s="425" t="s">
        <v>142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</row>
    <row r="2" spans="1:62" ht="76.5" customHeight="1" x14ac:dyDescent="0.2">
      <c r="A2" s="426" t="s">
        <v>53</v>
      </c>
      <c r="B2" s="426" t="s">
        <v>52</v>
      </c>
      <c r="C2" s="428" t="s">
        <v>141</v>
      </c>
      <c r="D2" s="429"/>
      <c r="E2" s="428" t="s">
        <v>140</v>
      </c>
      <c r="F2" s="430"/>
      <c r="G2" s="423" t="s">
        <v>139</v>
      </c>
      <c r="H2" s="423"/>
      <c r="I2" s="423"/>
      <c r="J2" s="423"/>
      <c r="K2" s="423"/>
      <c r="L2" s="422" t="s">
        <v>138</v>
      </c>
      <c r="M2" s="422"/>
    </row>
    <row r="3" spans="1:62" ht="16.5" customHeight="1" x14ac:dyDescent="0.2">
      <c r="A3" s="427"/>
      <c r="B3" s="427"/>
      <c r="C3" s="422" t="s">
        <v>100</v>
      </c>
      <c r="D3" s="422" t="s">
        <v>99</v>
      </c>
      <c r="E3" s="422" t="s">
        <v>100</v>
      </c>
      <c r="F3" s="423" t="s">
        <v>137</v>
      </c>
      <c r="G3" s="422" t="s">
        <v>136</v>
      </c>
      <c r="H3" s="422" t="s">
        <v>135</v>
      </c>
      <c r="I3" s="422" t="s">
        <v>134</v>
      </c>
      <c r="J3" s="422" t="s">
        <v>133</v>
      </c>
      <c r="K3" s="422" t="s">
        <v>132</v>
      </c>
      <c r="L3" s="422" t="s">
        <v>61</v>
      </c>
      <c r="M3" s="422"/>
    </row>
    <row r="4" spans="1:62" ht="35.25" customHeight="1" x14ac:dyDescent="0.2">
      <c r="A4" s="426"/>
      <c r="B4" s="426"/>
      <c r="C4" s="422"/>
      <c r="D4" s="422"/>
      <c r="E4" s="422"/>
      <c r="F4" s="424"/>
      <c r="G4" s="422"/>
      <c r="H4" s="422"/>
      <c r="I4" s="422"/>
      <c r="J4" s="422"/>
      <c r="K4" s="422"/>
      <c r="L4" s="125" t="s">
        <v>100</v>
      </c>
      <c r="M4" s="125" t="s">
        <v>99</v>
      </c>
    </row>
    <row r="5" spans="1:62" s="121" customFormat="1" ht="15.75" customHeight="1" x14ac:dyDescent="0.25">
      <c r="A5" s="124">
        <v>1</v>
      </c>
      <c r="B5" s="123" t="s">
        <v>50</v>
      </c>
      <c r="C5" s="118">
        <v>230</v>
      </c>
      <c r="D5" s="118">
        <v>233</v>
      </c>
      <c r="E5" s="118">
        <v>287</v>
      </c>
      <c r="F5" s="118">
        <v>574</v>
      </c>
      <c r="G5" s="117">
        <f t="shared" ref="G5:G22" si="0">SUM(H5:K5)</f>
        <v>58</v>
      </c>
      <c r="H5" s="117">
        <v>41</v>
      </c>
      <c r="I5" s="117">
        <v>17</v>
      </c>
      <c r="J5" s="117"/>
      <c r="K5" s="122">
        <v>0</v>
      </c>
      <c r="L5" s="122">
        <v>270</v>
      </c>
      <c r="M5" s="122">
        <v>477</v>
      </c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</row>
    <row r="6" spans="1:62" s="108" customFormat="1" ht="15.75" customHeight="1" x14ac:dyDescent="0.25">
      <c r="A6" s="114">
        <v>2</v>
      </c>
      <c r="B6" s="113" t="s">
        <v>49</v>
      </c>
      <c r="C6" s="112">
        <v>188</v>
      </c>
      <c r="D6" s="112">
        <v>190</v>
      </c>
      <c r="E6" s="112">
        <v>239</v>
      </c>
      <c r="F6" s="112">
        <v>638</v>
      </c>
      <c r="G6" s="111">
        <f t="shared" si="0"/>
        <v>65</v>
      </c>
      <c r="H6" s="111">
        <v>53</v>
      </c>
      <c r="I6" s="111">
        <v>12</v>
      </c>
      <c r="J6" s="111"/>
      <c r="K6" s="110">
        <v>0</v>
      </c>
      <c r="L6" s="110">
        <v>280</v>
      </c>
      <c r="M6" s="110">
        <v>537</v>
      </c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</row>
    <row r="7" spans="1:62" s="115" customFormat="1" ht="15.75" customHeight="1" x14ac:dyDescent="0.25">
      <c r="A7" s="120">
        <v>3</v>
      </c>
      <c r="B7" s="119" t="s">
        <v>48</v>
      </c>
      <c r="C7" s="118">
        <v>315</v>
      </c>
      <c r="D7" s="118">
        <v>319</v>
      </c>
      <c r="E7" s="118">
        <v>412</v>
      </c>
      <c r="F7" s="118">
        <v>956</v>
      </c>
      <c r="G7" s="117">
        <f t="shared" si="0"/>
        <v>95</v>
      </c>
      <c r="H7" s="117">
        <v>81</v>
      </c>
      <c r="I7" s="117">
        <v>14</v>
      </c>
      <c r="J7" s="117"/>
      <c r="K7" s="116">
        <v>0</v>
      </c>
      <c r="L7" s="116">
        <v>448</v>
      </c>
      <c r="M7" s="116">
        <v>832</v>
      </c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</row>
    <row r="8" spans="1:62" s="108" customFormat="1" ht="15.75" customHeight="1" x14ac:dyDescent="0.25">
      <c r="A8" s="114">
        <v>4</v>
      </c>
      <c r="B8" s="113" t="s">
        <v>47</v>
      </c>
      <c r="C8" s="112">
        <v>1648</v>
      </c>
      <c r="D8" s="112">
        <v>1678</v>
      </c>
      <c r="E8" s="112">
        <v>621</v>
      </c>
      <c r="F8" s="112">
        <v>1646</v>
      </c>
      <c r="G8" s="111">
        <f t="shared" si="0"/>
        <v>215</v>
      </c>
      <c r="H8" s="111">
        <v>189</v>
      </c>
      <c r="I8" s="111">
        <v>26</v>
      </c>
      <c r="J8" s="111"/>
      <c r="K8" s="110">
        <v>0</v>
      </c>
      <c r="L8" s="110">
        <v>1277</v>
      </c>
      <c r="M8" s="110">
        <v>2207</v>
      </c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</row>
    <row r="9" spans="1:62" s="115" customFormat="1" ht="15.75" customHeight="1" x14ac:dyDescent="0.25">
      <c r="A9" s="120">
        <v>5</v>
      </c>
      <c r="B9" s="119" t="s">
        <v>46</v>
      </c>
      <c r="C9" s="118">
        <v>588</v>
      </c>
      <c r="D9" s="118">
        <v>600</v>
      </c>
      <c r="E9" s="118">
        <v>432</v>
      </c>
      <c r="F9" s="118">
        <v>1014</v>
      </c>
      <c r="G9" s="117">
        <f t="shared" si="0"/>
        <v>211</v>
      </c>
      <c r="H9" s="117">
        <v>175</v>
      </c>
      <c r="I9" s="117">
        <v>34</v>
      </c>
      <c r="J9" s="117">
        <v>2</v>
      </c>
      <c r="K9" s="116">
        <v>0</v>
      </c>
      <c r="L9" s="116">
        <v>721</v>
      </c>
      <c r="M9" s="116">
        <v>1256</v>
      </c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</row>
    <row r="10" spans="1:62" s="108" customFormat="1" ht="15.75" customHeight="1" x14ac:dyDescent="0.25">
      <c r="A10" s="114">
        <v>6</v>
      </c>
      <c r="B10" s="113" t="s">
        <v>45</v>
      </c>
      <c r="C10" s="112">
        <v>721</v>
      </c>
      <c r="D10" s="112">
        <v>727</v>
      </c>
      <c r="E10" s="112">
        <v>755</v>
      </c>
      <c r="F10" s="112">
        <v>1654</v>
      </c>
      <c r="G10" s="111">
        <f t="shared" si="0"/>
        <v>228</v>
      </c>
      <c r="H10" s="111">
        <v>189</v>
      </c>
      <c r="I10" s="111">
        <v>38</v>
      </c>
      <c r="J10" s="111">
        <v>1</v>
      </c>
      <c r="K10" s="110">
        <v>0</v>
      </c>
      <c r="L10" s="110">
        <v>845</v>
      </c>
      <c r="M10" s="110">
        <v>1520</v>
      </c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</row>
    <row r="11" spans="1:62" s="115" customFormat="1" ht="15.75" customHeight="1" x14ac:dyDescent="0.25">
      <c r="A11" s="120">
        <v>7</v>
      </c>
      <c r="B11" s="119" t="s">
        <v>44</v>
      </c>
      <c r="C11" s="118">
        <v>252</v>
      </c>
      <c r="D11" s="118">
        <v>254</v>
      </c>
      <c r="E11" s="118">
        <v>189</v>
      </c>
      <c r="F11" s="118">
        <v>421</v>
      </c>
      <c r="G11" s="117">
        <f t="shared" si="0"/>
        <v>116</v>
      </c>
      <c r="H11" s="117">
        <v>95</v>
      </c>
      <c r="I11" s="117">
        <v>21</v>
      </c>
      <c r="J11" s="117"/>
      <c r="K11" s="116">
        <v>0</v>
      </c>
      <c r="L11" s="116">
        <v>324</v>
      </c>
      <c r="M11" s="116">
        <v>569</v>
      </c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</row>
    <row r="12" spans="1:62" s="108" customFormat="1" ht="15.75" customHeight="1" x14ac:dyDescent="0.25">
      <c r="A12" s="114">
        <v>8</v>
      </c>
      <c r="B12" s="113" t="s">
        <v>43</v>
      </c>
      <c r="C12" s="112">
        <v>250</v>
      </c>
      <c r="D12" s="112">
        <v>254</v>
      </c>
      <c r="E12" s="112">
        <v>214</v>
      </c>
      <c r="F12" s="112">
        <v>475</v>
      </c>
      <c r="G12" s="111">
        <f t="shared" si="0"/>
        <v>79</v>
      </c>
      <c r="H12" s="111">
        <v>69</v>
      </c>
      <c r="I12" s="111">
        <v>10</v>
      </c>
      <c r="J12" s="111"/>
      <c r="K12" s="110">
        <v>0</v>
      </c>
      <c r="L12" s="110">
        <v>303</v>
      </c>
      <c r="M12" s="110">
        <v>545</v>
      </c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</row>
    <row r="13" spans="1:62" s="115" customFormat="1" ht="15.75" customHeight="1" x14ac:dyDescent="0.25">
      <c r="A13" s="120">
        <v>9</v>
      </c>
      <c r="B13" s="119" t="s">
        <v>42</v>
      </c>
      <c r="C13" s="118">
        <v>304</v>
      </c>
      <c r="D13" s="118">
        <v>309</v>
      </c>
      <c r="E13" s="118">
        <v>208</v>
      </c>
      <c r="F13" s="118">
        <v>560</v>
      </c>
      <c r="G13" s="117">
        <f t="shared" si="0"/>
        <v>100</v>
      </c>
      <c r="H13" s="117">
        <v>77</v>
      </c>
      <c r="I13" s="117">
        <v>22</v>
      </c>
      <c r="J13" s="117">
        <v>1</v>
      </c>
      <c r="K13" s="116">
        <v>0</v>
      </c>
      <c r="L13" s="116">
        <v>400</v>
      </c>
      <c r="M13" s="116">
        <v>718</v>
      </c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</row>
    <row r="14" spans="1:62" s="108" customFormat="1" ht="15.75" customHeight="1" x14ac:dyDescent="0.25">
      <c r="A14" s="114">
        <v>10</v>
      </c>
      <c r="B14" s="113" t="s">
        <v>41</v>
      </c>
      <c r="C14" s="112">
        <v>134</v>
      </c>
      <c r="D14" s="112">
        <v>136</v>
      </c>
      <c r="E14" s="112">
        <v>313</v>
      </c>
      <c r="F14" s="112">
        <v>661</v>
      </c>
      <c r="G14" s="111">
        <f t="shared" si="0"/>
        <v>26</v>
      </c>
      <c r="H14" s="111">
        <v>20</v>
      </c>
      <c r="I14" s="111">
        <v>6</v>
      </c>
      <c r="J14" s="111"/>
      <c r="K14" s="110">
        <v>0</v>
      </c>
      <c r="L14" s="110">
        <v>183</v>
      </c>
      <c r="M14" s="110">
        <v>342</v>
      </c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</row>
    <row r="15" spans="1:62" s="115" customFormat="1" ht="15.75" customHeight="1" x14ac:dyDescent="0.25">
      <c r="A15" s="120">
        <v>11</v>
      </c>
      <c r="B15" s="119" t="s">
        <v>40</v>
      </c>
      <c r="C15" s="118">
        <v>393</v>
      </c>
      <c r="D15" s="118">
        <v>401</v>
      </c>
      <c r="E15" s="118">
        <v>318</v>
      </c>
      <c r="F15" s="118">
        <v>924</v>
      </c>
      <c r="G15" s="117">
        <f t="shared" si="0"/>
        <v>75</v>
      </c>
      <c r="H15" s="117">
        <v>68</v>
      </c>
      <c r="I15" s="117">
        <v>7</v>
      </c>
      <c r="J15" s="117"/>
      <c r="K15" s="116">
        <v>0</v>
      </c>
      <c r="L15" s="116">
        <v>355</v>
      </c>
      <c r="M15" s="116">
        <v>630</v>
      </c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</row>
    <row r="16" spans="1:62" s="108" customFormat="1" ht="15.75" customHeight="1" x14ac:dyDescent="0.25">
      <c r="A16" s="114">
        <v>12</v>
      </c>
      <c r="B16" s="113" t="s">
        <v>39</v>
      </c>
      <c r="C16" s="112">
        <v>264</v>
      </c>
      <c r="D16" s="112">
        <v>266</v>
      </c>
      <c r="E16" s="112">
        <v>310</v>
      </c>
      <c r="F16" s="112">
        <v>760</v>
      </c>
      <c r="G16" s="111">
        <f t="shared" si="0"/>
        <v>95</v>
      </c>
      <c r="H16" s="111">
        <v>76</v>
      </c>
      <c r="I16" s="111">
        <v>19</v>
      </c>
      <c r="J16" s="111"/>
      <c r="K16" s="110">
        <v>0</v>
      </c>
      <c r="L16" s="110">
        <v>335</v>
      </c>
      <c r="M16" s="110">
        <v>597</v>
      </c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</row>
    <row r="17" spans="1:62" s="115" customFormat="1" ht="15.75" customHeight="1" x14ac:dyDescent="0.25">
      <c r="A17" s="120">
        <v>13</v>
      </c>
      <c r="B17" s="119" t="s">
        <v>38</v>
      </c>
      <c r="C17" s="118">
        <v>104</v>
      </c>
      <c r="D17" s="118">
        <v>105</v>
      </c>
      <c r="E17" s="118">
        <v>374</v>
      </c>
      <c r="F17" s="118">
        <v>695</v>
      </c>
      <c r="G17" s="117">
        <f t="shared" si="0"/>
        <v>40</v>
      </c>
      <c r="H17" s="117">
        <v>34</v>
      </c>
      <c r="I17" s="117">
        <v>6</v>
      </c>
      <c r="J17" s="117"/>
      <c r="K17" s="116">
        <v>0</v>
      </c>
      <c r="L17" s="116">
        <v>208</v>
      </c>
      <c r="M17" s="116">
        <v>380</v>
      </c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</row>
    <row r="18" spans="1:62" s="108" customFormat="1" ht="15.75" customHeight="1" x14ac:dyDescent="0.25">
      <c r="A18" s="114">
        <v>14</v>
      </c>
      <c r="B18" s="113" t="s">
        <v>37</v>
      </c>
      <c r="C18" s="112">
        <v>238</v>
      </c>
      <c r="D18" s="112">
        <v>243</v>
      </c>
      <c r="E18" s="112">
        <v>303</v>
      </c>
      <c r="F18" s="112">
        <v>743</v>
      </c>
      <c r="G18" s="111">
        <f t="shared" si="0"/>
        <v>68</v>
      </c>
      <c r="H18" s="111">
        <v>59</v>
      </c>
      <c r="I18" s="111">
        <v>9</v>
      </c>
      <c r="J18" s="111"/>
      <c r="K18" s="110">
        <v>0</v>
      </c>
      <c r="L18" s="110">
        <v>375</v>
      </c>
      <c r="M18" s="110">
        <v>671</v>
      </c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</row>
    <row r="19" spans="1:62" s="115" customFormat="1" ht="15.75" customHeight="1" x14ac:dyDescent="0.25">
      <c r="A19" s="120">
        <v>15</v>
      </c>
      <c r="B19" s="119" t="s">
        <v>36</v>
      </c>
      <c r="C19" s="118">
        <v>182</v>
      </c>
      <c r="D19" s="118">
        <v>186</v>
      </c>
      <c r="E19" s="118">
        <v>336</v>
      </c>
      <c r="F19" s="118">
        <v>813</v>
      </c>
      <c r="G19" s="117">
        <f t="shared" si="0"/>
        <v>41</v>
      </c>
      <c r="H19" s="117">
        <v>30</v>
      </c>
      <c r="I19" s="117">
        <v>11</v>
      </c>
      <c r="J19" s="117"/>
      <c r="K19" s="116">
        <v>0</v>
      </c>
      <c r="L19" s="116">
        <v>278</v>
      </c>
      <c r="M19" s="116">
        <v>528</v>
      </c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</row>
    <row r="20" spans="1:62" s="108" customFormat="1" ht="15.75" customHeight="1" x14ac:dyDescent="0.25">
      <c r="A20" s="114">
        <v>16</v>
      </c>
      <c r="B20" s="113" t="s">
        <v>35</v>
      </c>
      <c r="C20" s="112">
        <v>178</v>
      </c>
      <c r="D20" s="112">
        <v>180</v>
      </c>
      <c r="E20" s="112">
        <v>115</v>
      </c>
      <c r="F20" s="112">
        <v>290</v>
      </c>
      <c r="G20" s="111">
        <f t="shared" si="0"/>
        <v>97</v>
      </c>
      <c r="H20" s="111">
        <v>82</v>
      </c>
      <c r="I20" s="111">
        <v>13</v>
      </c>
      <c r="J20" s="111">
        <v>2</v>
      </c>
      <c r="K20" s="110">
        <v>0</v>
      </c>
      <c r="L20" s="110">
        <v>200</v>
      </c>
      <c r="M20" s="110">
        <v>348</v>
      </c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</row>
    <row r="21" spans="1:62" s="115" customFormat="1" ht="15.75" customHeight="1" x14ac:dyDescent="0.25">
      <c r="A21" s="120">
        <v>17</v>
      </c>
      <c r="B21" s="119" t="s">
        <v>34</v>
      </c>
      <c r="C21" s="118">
        <v>299</v>
      </c>
      <c r="D21" s="118">
        <v>302</v>
      </c>
      <c r="E21" s="118">
        <v>324</v>
      </c>
      <c r="F21" s="118">
        <v>682</v>
      </c>
      <c r="G21" s="117">
        <f t="shared" si="0"/>
        <v>108</v>
      </c>
      <c r="H21" s="117">
        <v>91</v>
      </c>
      <c r="I21" s="117">
        <v>17</v>
      </c>
      <c r="J21" s="117"/>
      <c r="K21" s="116">
        <v>0</v>
      </c>
      <c r="L21" s="116">
        <v>350</v>
      </c>
      <c r="M21" s="116">
        <v>592</v>
      </c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</row>
    <row r="22" spans="1:62" s="108" customFormat="1" ht="18" customHeight="1" x14ac:dyDescent="0.25">
      <c r="A22" s="114">
        <v>18</v>
      </c>
      <c r="B22" s="113" t="s">
        <v>33</v>
      </c>
      <c r="C22" s="112">
        <v>479</v>
      </c>
      <c r="D22" s="112">
        <v>483</v>
      </c>
      <c r="E22" s="112">
        <v>299</v>
      </c>
      <c r="F22" s="112">
        <v>763</v>
      </c>
      <c r="G22" s="111">
        <f t="shared" si="0"/>
        <v>95</v>
      </c>
      <c r="H22" s="111">
        <v>75</v>
      </c>
      <c r="I22" s="111">
        <v>20</v>
      </c>
      <c r="J22" s="111"/>
      <c r="K22" s="110">
        <v>0</v>
      </c>
      <c r="L22" s="110">
        <v>479</v>
      </c>
      <c r="M22" s="110">
        <v>846</v>
      </c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</row>
    <row r="23" spans="1:62" ht="27.95" customHeight="1" x14ac:dyDescent="0.2">
      <c r="A23" s="421" t="s">
        <v>32</v>
      </c>
      <c r="B23" s="421"/>
      <c r="C23" s="106">
        <f t="shared" ref="C23:M23" si="1">SUM(C5:C22)</f>
        <v>6767</v>
      </c>
      <c r="D23" s="107">
        <f t="shared" si="1"/>
        <v>6866</v>
      </c>
      <c r="E23" s="106">
        <f t="shared" si="1"/>
        <v>6049</v>
      </c>
      <c r="F23" s="106">
        <f t="shared" si="1"/>
        <v>14269</v>
      </c>
      <c r="G23" s="105">
        <f t="shared" si="1"/>
        <v>1812</v>
      </c>
      <c r="H23" s="105">
        <f t="shared" si="1"/>
        <v>1504</v>
      </c>
      <c r="I23" s="105">
        <f t="shared" si="1"/>
        <v>302</v>
      </c>
      <c r="J23" s="105">
        <f t="shared" si="1"/>
        <v>6</v>
      </c>
      <c r="K23" s="105">
        <f t="shared" si="1"/>
        <v>0</v>
      </c>
      <c r="L23" s="105">
        <f t="shared" si="1"/>
        <v>7631</v>
      </c>
      <c r="M23" s="105">
        <f t="shared" si="1"/>
        <v>13595</v>
      </c>
    </row>
    <row r="24" spans="1:62" ht="27.75" customHeight="1" x14ac:dyDescent="0.2">
      <c r="C24" s="420"/>
      <c r="D24" s="420"/>
      <c r="E24" s="420"/>
      <c r="F24" s="420"/>
      <c r="G24" s="419"/>
      <c r="H24" s="419"/>
      <c r="I24" s="419"/>
      <c r="J24" s="419"/>
      <c r="K24" s="419"/>
      <c r="L24" s="419"/>
      <c r="M24" s="419"/>
    </row>
    <row r="25" spans="1:62" x14ac:dyDescent="0.2">
      <c r="C25" s="104"/>
      <c r="D25" s="104"/>
      <c r="E25" s="104"/>
      <c r="F25" s="104"/>
    </row>
    <row r="26" spans="1:62" x14ac:dyDescent="0.2">
      <c r="C26" s="104"/>
      <c r="D26" s="104"/>
      <c r="E26" s="104"/>
      <c r="F26" s="104"/>
    </row>
  </sheetData>
  <autoFilter ref="A4:M23"/>
  <mergeCells count="20">
    <mergeCell ref="A1:M1"/>
    <mergeCell ref="A2:A4"/>
    <mergeCell ref="B2:B4"/>
    <mergeCell ref="C2:D2"/>
    <mergeCell ref="E2:F2"/>
    <mergeCell ref="G2:K2"/>
    <mergeCell ref="L2:M2"/>
    <mergeCell ref="G24:M24"/>
    <mergeCell ref="C24:F24"/>
    <mergeCell ref="A23:B23"/>
    <mergeCell ref="E3:E4"/>
    <mergeCell ref="F3:F4"/>
    <mergeCell ref="C3:C4"/>
    <mergeCell ref="D3:D4"/>
    <mergeCell ref="L3:M3"/>
    <mergeCell ref="K3:K4"/>
    <mergeCell ref="I3:I4"/>
    <mergeCell ref="J3:J4"/>
    <mergeCell ref="G3:G4"/>
    <mergeCell ref="H3:H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F24"/>
  <sheetViews>
    <sheetView zoomScale="85" zoomScaleNormal="85" zoomScaleSheetLayoutView="100" workbookViewId="0">
      <selection activeCell="E8" sqref="E8"/>
    </sheetView>
  </sheetViews>
  <sheetFormatPr defaultRowHeight="18.75" x14ac:dyDescent="0.3"/>
  <cols>
    <col min="1" max="1" width="3.7109375" style="128" customWidth="1"/>
    <col min="2" max="2" width="26" style="128" customWidth="1"/>
    <col min="3" max="3" width="19.5703125" style="128" customWidth="1"/>
    <col min="4" max="4" width="20" style="129" customWidth="1"/>
    <col min="5" max="5" width="20.28515625" style="130" customWidth="1"/>
    <col min="6" max="6" width="20.85546875" style="129" customWidth="1"/>
    <col min="7" max="16384" width="9.140625" style="128"/>
  </cols>
  <sheetData>
    <row r="1" spans="1:6" ht="64.5" customHeight="1" x14ac:dyDescent="0.3">
      <c r="A1" s="433" t="s">
        <v>147</v>
      </c>
      <c r="B1" s="433"/>
      <c r="C1" s="433"/>
      <c r="D1" s="433"/>
      <c r="E1" s="433"/>
      <c r="F1" s="433"/>
    </row>
    <row r="2" spans="1:6" ht="93.75" x14ac:dyDescent="0.3">
      <c r="A2" s="144" t="s">
        <v>53</v>
      </c>
      <c r="B2" s="132" t="s">
        <v>52</v>
      </c>
      <c r="C2" s="143" t="s">
        <v>146</v>
      </c>
      <c r="D2" s="143" t="s">
        <v>145</v>
      </c>
      <c r="E2" s="143" t="s">
        <v>144</v>
      </c>
      <c r="F2" s="143" t="s">
        <v>143</v>
      </c>
    </row>
    <row r="3" spans="1:6" x14ac:dyDescent="0.3">
      <c r="A3" s="142">
        <v>1</v>
      </c>
      <c r="B3" s="141" t="s">
        <v>50</v>
      </c>
      <c r="C3" s="140">
        <v>239</v>
      </c>
      <c r="D3" s="140">
        <v>239</v>
      </c>
      <c r="E3" s="140">
        <v>295</v>
      </c>
      <c r="F3" s="140">
        <v>389</v>
      </c>
    </row>
    <row r="4" spans="1:6" x14ac:dyDescent="0.3">
      <c r="A4" s="136">
        <v>2</v>
      </c>
      <c r="B4" s="135" t="s">
        <v>49</v>
      </c>
      <c r="C4" s="133">
        <v>279</v>
      </c>
      <c r="D4" s="133">
        <v>279</v>
      </c>
      <c r="E4" s="133">
        <v>364</v>
      </c>
      <c r="F4" s="133">
        <v>479</v>
      </c>
    </row>
    <row r="5" spans="1:6" x14ac:dyDescent="0.3">
      <c r="A5" s="139">
        <v>3</v>
      </c>
      <c r="B5" s="138" t="s">
        <v>48</v>
      </c>
      <c r="C5" s="137">
        <v>462</v>
      </c>
      <c r="D5" s="137">
        <v>463</v>
      </c>
      <c r="E5" s="137">
        <v>598</v>
      </c>
      <c r="F5" s="137">
        <v>823</v>
      </c>
    </row>
    <row r="6" spans="1:6" x14ac:dyDescent="0.3">
      <c r="A6" s="136">
        <v>4</v>
      </c>
      <c r="B6" s="135" t="s">
        <v>47</v>
      </c>
      <c r="C6" s="133">
        <v>1645</v>
      </c>
      <c r="D6" s="133">
        <v>1647</v>
      </c>
      <c r="E6" s="133">
        <v>2277</v>
      </c>
      <c r="F6" s="133">
        <v>2739</v>
      </c>
    </row>
    <row r="7" spans="1:6" x14ac:dyDescent="0.3">
      <c r="A7" s="139">
        <v>5</v>
      </c>
      <c r="B7" s="138" t="s">
        <v>46</v>
      </c>
      <c r="C7" s="137">
        <v>902</v>
      </c>
      <c r="D7" s="137">
        <v>903</v>
      </c>
      <c r="E7" s="137">
        <v>1216</v>
      </c>
      <c r="F7" s="137">
        <v>1611</v>
      </c>
    </row>
    <row r="8" spans="1:6" x14ac:dyDescent="0.3">
      <c r="A8" s="136">
        <v>6</v>
      </c>
      <c r="B8" s="135" t="s">
        <v>45</v>
      </c>
      <c r="C8" s="133">
        <v>1104</v>
      </c>
      <c r="D8" s="133">
        <v>1105</v>
      </c>
      <c r="E8" s="133">
        <v>1410</v>
      </c>
      <c r="F8" s="133">
        <v>1774</v>
      </c>
    </row>
    <row r="9" spans="1:6" x14ac:dyDescent="0.3">
      <c r="A9" s="139">
        <v>7</v>
      </c>
      <c r="B9" s="138" t="s">
        <v>44</v>
      </c>
      <c r="C9" s="140">
        <v>370</v>
      </c>
      <c r="D9" s="140">
        <v>371</v>
      </c>
      <c r="E9" s="140">
        <v>507</v>
      </c>
      <c r="F9" s="140">
        <v>658</v>
      </c>
    </row>
    <row r="10" spans="1:6" x14ac:dyDescent="0.3">
      <c r="A10" s="136">
        <v>8</v>
      </c>
      <c r="B10" s="135" t="s">
        <v>43</v>
      </c>
      <c r="C10" s="133">
        <v>375</v>
      </c>
      <c r="D10" s="133">
        <v>376</v>
      </c>
      <c r="E10" s="133">
        <v>471</v>
      </c>
      <c r="F10" s="133">
        <v>613</v>
      </c>
    </row>
    <row r="11" spans="1:6" x14ac:dyDescent="0.3">
      <c r="A11" s="139">
        <v>9</v>
      </c>
      <c r="B11" s="138" t="s">
        <v>42</v>
      </c>
      <c r="C11" s="137">
        <v>489</v>
      </c>
      <c r="D11" s="137">
        <v>489</v>
      </c>
      <c r="E11" s="137">
        <v>642</v>
      </c>
      <c r="F11" s="137">
        <v>830</v>
      </c>
    </row>
    <row r="12" spans="1:6" x14ac:dyDescent="0.3">
      <c r="A12" s="136">
        <v>10</v>
      </c>
      <c r="B12" s="135" t="s">
        <v>41</v>
      </c>
      <c r="C12" s="133">
        <v>180</v>
      </c>
      <c r="D12" s="133">
        <v>181</v>
      </c>
      <c r="E12" s="133">
        <v>247</v>
      </c>
      <c r="F12" s="133">
        <v>319</v>
      </c>
    </row>
    <row r="13" spans="1:6" x14ac:dyDescent="0.3">
      <c r="A13" s="139">
        <v>11</v>
      </c>
      <c r="B13" s="138" t="s">
        <v>40</v>
      </c>
      <c r="C13" s="137">
        <v>426</v>
      </c>
      <c r="D13" s="137">
        <v>426</v>
      </c>
      <c r="E13" s="137">
        <v>545</v>
      </c>
      <c r="F13" s="137">
        <v>673</v>
      </c>
    </row>
    <row r="14" spans="1:6" x14ac:dyDescent="0.3">
      <c r="A14" s="136">
        <v>12</v>
      </c>
      <c r="B14" s="135" t="s">
        <v>39</v>
      </c>
      <c r="C14" s="133">
        <v>279</v>
      </c>
      <c r="D14" s="133">
        <v>279</v>
      </c>
      <c r="E14" s="133">
        <v>384</v>
      </c>
      <c r="F14" s="133">
        <v>503</v>
      </c>
    </row>
    <row r="15" spans="1:6" x14ac:dyDescent="0.3">
      <c r="A15" s="139">
        <v>13</v>
      </c>
      <c r="B15" s="138" t="s">
        <v>38</v>
      </c>
      <c r="C15" s="137">
        <v>218</v>
      </c>
      <c r="D15" s="137">
        <v>218</v>
      </c>
      <c r="E15" s="137">
        <v>289</v>
      </c>
      <c r="F15" s="137">
        <v>390</v>
      </c>
    </row>
    <row r="16" spans="1:6" x14ac:dyDescent="0.3">
      <c r="A16" s="136">
        <v>14</v>
      </c>
      <c r="B16" s="135" t="s">
        <v>37</v>
      </c>
      <c r="C16" s="133">
        <v>442</v>
      </c>
      <c r="D16" s="133">
        <v>445</v>
      </c>
      <c r="E16" s="133">
        <v>596</v>
      </c>
      <c r="F16" s="133">
        <v>797</v>
      </c>
    </row>
    <row r="17" spans="1:6" x14ac:dyDescent="0.3">
      <c r="A17" s="136">
        <v>15</v>
      </c>
      <c r="B17" s="138" t="s">
        <v>36</v>
      </c>
      <c r="C17" s="137">
        <v>197</v>
      </c>
      <c r="D17" s="137">
        <v>197</v>
      </c>
      <c r="E17" s="137">
        <v>283</v>
      </c>
      <c r="F17" s="137">
        <v>370</v>
      </c>
    </row>
    <row r="18" spans="1:6" x14ac:dyDescent="0.3">
      <c r="A18" s="136">
        <v>16</v>
      </c>
      <c r="B18" s="135" t="s">
        <v>35</v>
      </c>
      <c r="C18" s="133">
        <v>267</v>
      </c>
      <c r="D18" s="133">
        <v>267</v>
      </c>
      <c r="E18" s="133">
        <v>352</v>
      </c>
      <c r="F18" s="133">
        <v>454</v>
      </c>
    </row>
    <row r="19" spans="1:6" x14ac:dyDescent="0.3">
      <c r="A19" s="139">
        <v>17</v>
      </c>
      <c r="B19" s="138" t="s">
        <v>34</v>
      </c>
      <c r="C19" s="137">
        <v>411</v>
      </c>
      <c r="D19" s="137">
        <v>411</v>
      </c>
      <c r="E19" s="137">
        <v>532</v>
      </c>
      <c r="F19" s="137">
        <v>724</v>
      </c>
    </row>
    <row r="20" spans="1:6" x14ac:dyDescent="0.3">
      <c r="A20" s="136">
        <v>18</v>
      </c>
      <c r="B20" s="135" t="s">
        <v>33</v>
      </c>
      <c r="C20" s="134">
        <v>574</v>
      </c>
      <c r="D20" s="133">
        <v>576</v>
      </c>
      <c r="E20" s="133">
        <v>740</v>
      </c>
      <c r="F20" s="133">
        <v>963</v>
      </c>
    </row>
    <row r="21" spans="1:6" x14ac:dyDescent="0.3">
      <c r="A21" s="431" t="s">
        <v>32</v>
      </c>
      <c r="B21" s="432"/>
      <c r="C21" s="132">
        <f>SUM(C3:C20)</f>
        <v>8859</v>
      </c>
      <c r="D21" s="132">
        <f>SUM(D3:D20)</f>
        <v>8872</v>
      </c>
      <c r="E21" s="132">
        <f>SUM(E3:E20)</f>
        <v>11748</v>
      </c>
      <c r="F21" s="132">
        <f>SUM(F3:F20)</f>
        <v>15109</v>
      </c>
    </row>
    <row r="22" spans="1:6" x14ac:dyDescent="0.3">
      <c r="A22" s="129"/>
      <c r="B22" s="129"/>
      <c r="C22" s="129"/>
      <c r="E22" s="131"/>
    </row>
    <row r="23" spans="1:6" ht="39" customHeight="1" x14ac:dyDescent="0.3">
      <c r="A23" s="434"/>
      <c r="B23" s="434"/>
      <c r="C23" s="434"/>
      <c r="D23" s="434"/>
      <c r="E23" s="434"/>
      <c r="F23" s="434"/>
    </row>
    <row r="24" spans="1:6" x14ac:dyDescent="0.3">
      <c r="C24" s="131"/>
      <c r="D24" s="131"/>
      <c r="E24" s="131"/>
      <c r="F24" s="131"/>
    </row>
  </sheetData>
  <mergeCells count="3">
    <mergeCell ref="A21:B21"/>
    <mergeCell ref="A1:F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ИНВАЛИД_ВОВ (по МО)</vt:lpstr>
      <vt:lpstr>1-е пособие</vt:lpstr>
      <vt:lpstr>Различные меры</vt:lpstr>
      <vt:lpstr>Заболевания</vt:lpstr>
      <vt:lpstr>ДП</vt:lpstr>
      <vt:lpstr>Первый ребенок</vt:lpstr>
      <vt:lpstr>3-7</vt:lpstr>
      <vt:lpstr>Некторые меры</vt:lpstr>
      <vt:lpstr>Многодетные</vt:lpstr>
      <vt:lpstr>Специалисты</vt:lpstr>
      <vt:lpstr>Меры соц. поддержки</vt:lpstr>
      <vt:lpstr>Инвалиды</vt:lpstr>
      <vt:lpstr>Некоторые меры </vt:lpstr>
      <vt:lpstr>Мат. капитал</vt:lpstr>
      <vt:lpstr>Численность многодетных</vt:lpstr>
      <vt:lpstr>Численность получателей ЕДВ</vt:lpstr>
      <vt:lpstr>При рожденниусыновлении</vt:lpstr>
      <vt:lpstr>ЕДВ образование</vt:lpstr>
      <vt:lpstr>Беременные</vt:lpstr>
      <vt:lpstr>Коммунальные услуги</vt:lpstr>
      <vt:lpstr>Пенсия</vt:lpstr>
      <vt:lpstr>Субсидия на ЖП и КУ</vt:lpstr>
      <vt:lpstr>ФЕДК</vt:lpstr>
      <vt:lpstr>ФЕДК (2)</vt:lpstr>
      <vt:lpstr>'1-е пособие'!Область_печати</vt:lpstr>
      <vt:lpstr>'Коммунальные услуги'!Область_печати</vt:lpstr>
      <vt:lpstr>'Меры соц. поддержки'!Область_печати</vt:lpstr>
      <vt:lpstr>Многодетные!Область_печати</vt:lpstr>
      <vt:lpstr>'Некторые меры'!Область_печати</vt:lpstr>
      <vt:lpstr>Пенсия!Область_печати</vt:lpstr>
      <vt:lpstr>'Различные меры'!Область_печати</vt:lpstr>
      <vt:lpstr>'Субсидия на ЖП и КУ'!Область_печати</vt:lpstr>
      <vt:lpstr>ФЕДК!Область_печати</vt:lpstr>
      <vt:lpstr>'ФЕДК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Андреевич Гвоздев</dc:creator>
  <cp:lastModifiedBy>Ксения Владимировна Ворожцова</cp:lastModifiedBy>
  <dcterms:created xsi:type="dcterms:W3CDTF">2022-11-03T09:06:57Z</dcterms:created>
  <dcterms:modified xsi:type="dcterms:W3CDTF">2023-03-09T08:33:27Z</dcterms:modified>
</cp:coreProperties>
</file>