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3695" windowHeight="11910" tabRatio="817" firstSheet="5" activeTab="11"/>
  </bookViews>
  <sheets>
    <sheet name="Актуал.числ." sheetId="1" r:id="rId1"/>
    <sheet name="ВОВ" sheetId="2" r:id="rId2"/>
    <sheet name="Инвалиды" sheetId="3" r:id="rId3"/>
    <sheet name="Дети с заболев." sheetId="4" r:id="rId4"/>
    <sheet name="Дет.пос." sheetId="5" r:id="rId5"/>
    <sheet name="бер и корм" sheetId="6" r:id="rId6"/>
    <sheet name="на 1-го" sheetId="7" r:id="rId7"/>
    <sheet name="на 3-го" sheetId="8" r:id="rId8"/>
    <sheet name="до 1,5" sheetId="9" r:id="rId9"/>
    <sheet name="регматкапитал" sheetId="10" r:id="rId10"/>
    <sheet name="Единовр.ОБ" sheetId="11" r:id="rId11"/>
    <sheet name="ЕДВ ОБ" sheetId="12" r:id="rId12"/>
    <sheet name="ЕДВ за дет.сад" sheetId="13" r:id="rId13"/>
    <sheet name="РЕДК" sheetId="14" r:id="rId14"/>
    <sheet name="ФЕДК" sheetId="15" r:id="rId15"/>
    <sheet name="ЕДКсело" sheetId="16" r:id="rId16"/>
    <sheet name="ЕДКмногодет" sheetId="17" r:id="rId17"/>
    <sheet name="многодетные" sheetId="18" r:id="rId18"/>
    <sheet name="субсидии" sheetId="19" r:id="rId19"/>
    <sheet name="Иные" sheetId="20" r:id="rId20"/>
    <sheet name="475+142" sheetId="21" r:id="rId21"/>
    <sheet name="ежегодные вып" sheetId="22" r:id="rId22"/>
  </sheets>
  <externalReferences>
    <externalReference r:id="rId25"/>
  </externalReferences>
  <definedNames>
    <definedName name="_xlnm.Print_Area" localSheetId="0">'Актуал.числ.'!$A$1:$D$21</definedName>
    <definedName name="_xlnm.Print_Area" localSheetId="16">'ЕДКмногодет'!$A$1:$F$21</definedName>
    <definedName name="_xlnm.Print_Area" localSheetId="13">'РЕДК'!$A$1:$F$25</definedName>
    <definedName name="_xlnm.Print_Area" localSheetId="14">'ФЕДК'!$A$1:$D$22</definedName>
  </definedNames>
  <calcPr fullCalcOnLoad="1"/>
</workbook>
</file>

<file path=xl/sharedStrings.xml><?xml version="1.0" encoding="utf-8"?>
<sst xmlns="http://schemas.openxmlformats.org/spreadsheetml/2006/main" count="766" uniqueCount="277">
  <si>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</si>
  <si>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</si>
  <si>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</si>
  <si>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</si>
  <si>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</si>
  <si>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</si>
  <si>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</si>
  <si>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</si>
  <si>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</si>
  <si>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</si>
  <si>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</si>
  <si>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</si>
  <si>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</si>
  <si>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</si>
  <si>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</si>
  <si>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</si>
  <si>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</si>
  <si>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</si>
  <si>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Наименование МО</t>
  </si>
  <si>
    <t>№</t>
  </si>
  <si>
    <t>ИТОГО</t>
  </si>
  <si>
    <t>Количество граждан зарегистрированных в БД  "Соцзащита"</t>
  </si>
  <si>
    <t>Количество граждан, получивших различные меры социальной поддержки в 2020 году (накопительно)</t>
  </si>
  <si>
    <t>Информация о количестве  ветеранов  Великой Отечественной войны 1941-1945 годов,  состоящих на учете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</si>
  <si>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</si>
  <si>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</si>
  <si>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</si>
  <si>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</si>
  <si>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</si>
  <si>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</si>
  <si>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</si>
  <si>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</si>
  <si>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</si>
  <si>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</si>
  <si>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</si>
  <si>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</si>
  <si>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</si>
  <si>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</si>
  <si>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</si>
  <si>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ежемесячные выплаты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</si>
  <si>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</si>
  <si>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</si>
  <si>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</si>
  <si>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семей</t>
  </si>
  <si>
    <t>детей</t>
  </si>
  <si>
    <t>1</t>
  </si>
  <si>
    <t>Бокситогорский район</t>
  </si>
  <si>
    <t>2</t>
  </si>
  <si>
    <t>Волосовский район</t>
  </si>
  <si>
    <t>3</t>
  </si>
  <si>
    <t>Волховский район</t>
  </si>
  <si>
    <t>4</t>
  </si>
  <si>
    <t>Всеволожский район</t>
  </si>
  <si>
    <t>5</t>
  </si>
  <si>
    <t>Выборгский район</t>
  </si>
  <si>
    <t>6</t>
  </si>
  <si>
    <t>Гатчинский район</t>
  </si>
  <si>
    <t>7</t>
  </si>
  <si>
    <t>Кингисеппский район</t>
  </si>
  <si>
    <t>8</t>
  </si>
  <si>
    <t>Киришский район</t>
  </si>
  <si>
    <t>9</t>
  </si>
  <si>
    <t>Кировский район</t>
  </si>
  <si>
    <t>10</t>
  </si>
  <si>
    <t>Лодейнопольский район</t>
  </si>
  <si>
    <t>11</t>
  </si>
  <si>
    <t>Ломоносовский район</t>
  </si>
  <si>
    <t>12</t>
  </si>
  <si>
    <t>Лужский район</t>
  </si>
  <si>
    <t>13</t>
  </si>
  <si>
    <t>Подпорожский район</t>
  </si>
  <si>
    <t>14</t>
  </si>
  <si>
    <t>Приозерский район</t>
  </si>
  <si>
    <t>15</t>
  </si>
  <si>
    <t>Сланцевский район</t>
  </si>
  <si>
    <t>16</t>
  </si>
  <si>
    <t>Сосновый Бор город</t>
  </si>
  <si>
    <t>17</t>
  </si>
  <si>
    <t>Тихвинский район</t>
  </si>
  <si>
    <t>18</t>
  </si>
  <si>
    <t>Тосненский район</t>
  </si>
  <si>
    <t>ВСЕГО по области:</t>
  </si>
  <si>
    <t>№
п/п</t>
  </si>
  <si>
    <t>Накопительно  за               2020 год</t>
  </si>
  <si>
    <t>получателей (семей)</t>
  </si>
  <si>
    <t>кол-во детей (чел.)</t>
  </si>
  <si>
    <t xml:space="preserve">Ежемесячный отчет по предоставлению ежемесячной денежной выплаты в связи с  рождением первого ребенка </t>
  </si>
  <si>
    <t>Федеральная выплата</t>
  </si>
  <si>
    <t>Сумма начисленная без доплат (руб.)</t>
  </si>
  <si>
    <t>Областная выплата</t>
  </si>
  <si>
    <t>накопительно в 2020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</si>
  <si>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</si>
  <si>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</si>
  <si>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</si>
  <si>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</si>
  <si>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</si>
  <si>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Численность в отчетный период</t>
  </si>
  <si>
    <t>Нарастающим итогом с начала 2020 года</t>
  </si>
  <si>
    <t xml:space="preserve">численность семей и  детей, на которых произведена ежемесячная денежная выплата </t>
  </si>
  <si>
    <t xml:space="preserve">
 семей</t>
  </si>
  <si>
    <t xml:space="preserve">
 детей   (чел.)</t>
  </si>
  <si>
    <t>Ежемесячное пособие по уходу за ребенком</t>
  </si>
  <si>
    <t>не подлежащим обязательному социальному страхованию</t>
  </si>
  <si>
    <t xml:space="preserve">   Нарастающим итогом за 2020 год</t>
  </si>
  <si>
    <t>Получатели</t>
  </si>
  <si>
    <t>Дети</t>
  </si>
  <si>
    <t>Всего</t>
  </si>
  <si>
    <t>на 1-го реб.</t>
  </si>
  <si>
    <t>на 2 реб. и пос.</t>
  </si>
  <si>
    <t xml:space="preserve">Информация о численности получателей регионального материнского капитала </t>
  </si>
  <si>
    <t>Улучшение жилищных условий</t>
  </si>
  <si>
    <t>Оплата услуг по присмотру и уходу за детьми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</si>
  <si>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</si>
  <si>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</si>
  <si>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</si>
  <si>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Приобретение транспортного средства</t>
  </si>
  <si>
    <t xml:space="preserve">Приобритение сельхоз животных, сельхоз техники </t>
  </si>
  <si>
    <t>ИТОГО*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</si>
  <si>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</si>
  <si>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</si>
  <si>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</si>
  <si>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</si>
  <si>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</si>
  <si>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</si>
  <si>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</si>
  <si>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</si>
  <si>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</si>
  <si>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</si>
  <si>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</si>
  <si>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Пособие на рожд.  по     ФЗ №81 
чел. (детей)</t>
  </si>
  <si>
    <t>Ежегод. компенсация на приобрет. одежды и шк.-письм. принадлежностей многодетным         чел.(детей)</t>
  </si>
  <si>
    <t>семей (получателей)</t>
  </si>
  <si>
    <t>граждан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</si>
  <si>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</si>
  <si>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</si>
  <si>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</si>
  <si>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</si>
  <si>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</si>
  <si>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</si>
  <si>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</si>
  <si>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</si>
  <si>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</si>
  <si>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</si>
  <si>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</si>
  <si>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</si>
  <si>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</si>
  <si>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</si>
  <si>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</si>
  <si>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</si>
  <si>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</si>
  <si>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</si>
  <si>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</si>
  <si>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№ </t>
  </si>
  <si>
    <r>
      <t>ВСЕГО  граждан , которым назначена выплата  в 2020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</si>
  <si>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</si>
  <si>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</si>
  <si>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</si>
  <si>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</si>
  <si>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</si>
  <si>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</si>
  <si>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 xml:space="preserve">Жертвы политических репрессий </t>
  </si>
  <si>
    <t xml:space="preserve">Ветераны труда </t>
  </si>
  <si>
    <t>*-в данную численность также включены граждане у которых имеется задолженность по данному виду выплаты</t>
  </si>
  <si>
    <t>Количество многодетных семей зарегистрированных в БД на текущий момент</t>
  </si>
  <si>
    <t>Наименование МO</t>
  </si>
  <si>
    <t>выплачено за</t>
  </si>
  <si>
    <t>ВСЕГО (накопительно)</t>
  </si>
  <si>
    <t>за 2020 г</t>
  </si>
  <si>
    <t xml:space="preserve">Инвалидам  с детства по зрению     </t>
  </si>
  <si>
    <t xml:space="preserve">инвалидам боевых действий  </t>
  </si>
  <si>
    <t xml:space="preserve">компенсация проезда (гемодиа-лиз)             </t>
  </si>
  <si>
    <t xml:space="preserve">ЕДВ  Кап ремонт фед. Льготники     </t>
  </si>
  <si>
    <t xml:space="preserve">ЕДК  Кап ремонт 70-80    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</si>
  <si>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</si>
  <si>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</si>
  <si>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</si>
  <si>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</si>
  <si>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 xml:space="preserve">     ИНФОРМАЦИЯ  </t>
  </si>
  <si>
    <t xml:space="preserve">о получателях ежемесячной компенсации на питание беременным  женщинам </t>
  </si>
  <si>
    <t xml:space="preserve">                                                        и  детям в возрасте до 3-х лет            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</si>
  <si>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</si>
  <si>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</si>
  <si>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</si>
  <si>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</si>
  <si>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</si>
  <si>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2020г.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</si>
  <si>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</si>
  <si>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</si>
  <si>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</si>
  <si>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</si>
  <si>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</si>
  <si>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</si>
  <si>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№475</t>
  </si>
  <si>
    <t>пост. №142</t>
  </si>
  <si>
    <t>получателей</t>
  </si>
  <si>
    <t>льготопользователей</t>
  </si>
  <si>
    <t>начислено на март 2020</t>
  </si>
  <si>
    <r>
      <t xml:space="preserve">Количество получателей (с иждивенцами) накопительно  в </t>
    </r>
    <r>
      <rPr>
        <b/>
        <sz val="11"/>
        <rFont val="Arial"/>
        <family val="2"/>
      </rPr>
      <t>2020</t>
    </r>
  </si>
  <si>
    <r>
      <t xml:space="preserve">Количество получателей (с иждивенцами)   накопительно в </t>
    </r>
    <r>
      <rPr>
        <b/>
        <sz val="11"/>
        <rFont val="Arial"/>
        <family val="2"/>
      </rPr>
      <t>2020г.</t>
    </r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</si>
  <si>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</si>
  <si>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</si>
  <si>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</si>
  <si>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</si>
  <si>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</si>
  <si>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</si>
  <si>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</si>
  <si>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</si>
  <si>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</si>
  <si>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</si>
  <si>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</si>
  <si>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</si>
  <si>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</si>
  <si>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</si>
  <si>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13 детей </t>
  </si>
  <si>
    <t xml:space="preserve">Количество семей в 2020г. (накопительно по выплате </t>
  </si>
  <si>
    <t>Ежемесячная денежная компенсация по оплате жилого помещения и коммунальных услуг  специалистам,</t>
  </si>
  <si>
    <t>работающим и проживающим в сельской местности в регионе Ленинградская область</t>
  </si>
  <si>
    <t>из областного бюджета</t>
  </si>
  <si>
    <t> Ленинградская область,(47)</t>
  </si>
  <si>
    <t>Вид выплаты</t>
  </si>
  <si>
    <t>Число получателей
(чел.)</t>
  </si>
  <si>
    <t>медицинские работники</t>
  </si>
  <si>
    <t>Специалисты</t>
  </si>
  <si>
    <t>Пенсионеры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</si>
  <si>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</si>
  <si>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</si>
  <si>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</si>
  <si>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</si>
  <si>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</si>
  <si>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Численность обратившихся за выплатой</t>
  </si>
  <si>
    <t>КЭТС</t>
  </si>
  <si>
    <t>ОСАГО</t>
  </si>
  <si>
    <t>Доноры</t>
  </si>
  <si>
    <t>балонный газ и топливо регион. льготникам</t>
  </si>
  <si>
    <t>балонный газ и топливо федеральн. льготникам</t>
  </si>
  <si>
    <t>Сведения о числености граждан зарегистрированных в БД АИС "Социальная защита"  на 01.05.2020 г.</t>
  </si>
  <si>
    <t xml:space="preserve"> в БД АИС "Социальная защита" по состоянию  на 01  мая 2020 года</t>
  </si>
  <si>
    <t>Сведения о количестве инвалидов по БД "Социальная защита" на 01.05.2020</t>
  </si>
  <si>
    <r>
      <t>И</t>
    </r>
    <r>
      <rPr>
        <b/>
        <sz val="14"/>
        <color indexed="8"/>
        <rFont val="Times New Roman"/>
        <family val="1"/>
      </rPr>
      <t>нформация о численности детей с хроническими заболеваниями, получающих некоторые меры соцподдержки по состоянию на 01.05.2020.</t>
    </r>
  </si>
  <si>
    <r>
      <t>ежегодные выплаты                (</t>
    </r>
    <r>
      <rPr>
        <i/>
        <sz val="12"/>
        <color indexed="8"/>
        <rFont val="Calibri"/>
        <family val="2"/>
      </rPr>
      <t xml:space="preserve">накопительно за </t>
    </r>
    <r>
      <rPr>
        <b/>
        <i/>
        <sz val="12"/>
        <color indexed="8"/>
        <rFont val="Calibri"/>
        <family val="2"/>
      </rPr>
      <t>2020</t>
    </r>
    <r>
      <rPr>
        <i/>
        <sz val="12"/>
        <color indexed="8"/>
        <rFont val="Calibri"/>
        <family val="2"/>
      </rPr>
      <t xml:space="preserve"> год</t>
    </r>
    <r>
      <rPr>
        <b/>
        <sz val="12"/>
        <color indexed="8"/>
        <rFont val="Calibri"/>
        <family val="2"/>
      </rPr>
      <t>)</t>
    </r>
  </si>
  <si>
    <t>ребёнок-инвалид с особыми потребностями начислено на  04_2020</t>
  </si>
  <si>
    <t>ребёнок без нвалидности,     с заболеванием -  инсулинозависимый сахарный диабет на 04-2020</t>
  </si>
  <si>
    <t>Информация о получателях ежемесячных пособий, гражданам имеющим детей  на 01 мая 2020 г.</t>
  </si>
  <si>
    <t>начислено  на апрель</t>
  </si>
  <si>
    <t xml:space="preserve">                              на 01.05.2020 (за апрель 2020 г.)</t>
  </si>
  <si>
    <t xml:space="preserve">на 01.05.2020 </t>
  </si>
  <si>
    <t>на апрель     2020
детей   (чел.)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</si>
  <si>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апрель 2020 года</t>
  </si>
  <si>
    <t xml:space="preserve">                  на 01.05.2020 </t>
  </si>
  <si>
    <t xml:space="preserve">январь - апрель 2020 года 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</si>
  <si>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2020</t>
    </r>
    <r>
      <rPr>
        <b/>
        <i/>
        <sz val="14"/>
        <rFont val="Arial"/>
        <family val="2"/>
      </rPr>
      <t xml:space="preserve"> год (численность нарастающим итогом) по состоянию БД "Социальная защита" на 01.05.2020 </t>
    </r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</si>
  <si>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 на 01.05.2020</t>
  </si>
  <si>
    <t>на апрель 2020 года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</si>
  <si>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01.01.2020 по 30.04.2020</t>
  </si>
  <si>
    <r>
      <t xml:space="preserve">Численность получателей ежемесячной денежной выплаты за отчетный месяц 
</t>
    </r>
    <r>
      <rPr>
        <b/>
        <i/>
        <u val="single"/>
        <sz val="11"/>
        <color indexed="8"/>
        <rFont val="Calibri"/>
        <family val="2"/>
      </rPr>
      <t>за апрель  2020</t>
    </r>
  </si>
  <si>
    <r>
      <t xml:space="preserve">Численность получателей ежемесячной денежной выплаты нарастающим итогом 
</t>
    </r>
    <r>
      <rPr>
        <b/>
        <i/>
        <u val="single"/>
        <sz val="11"/>
        <color indexed="8"/>
        <rFont val="Calibri"/>
        <family val="2"/>
      </rPr>
      <t>с 01.01.2020</t>
    </r>
  </si>
  <si>
    <r>
      <t xml:space="preserve">За отчетный месяц 
апрель </t>
    </r>
    <r>
      <rPr>
        <b/>
        <i/>
        <u val="single"/>
        <sz val="11"/>
        <color indexed="8"/>
        <rFont val="Calibri"/>
        <family val="2"/>
      </rPr>
      <t xml:space="preserve"> 2020</t>
    </r>
  </si>
  <si>
    <r>
      <t xml:space="preserve">Нарастающим итогом 
</t>
    </r>
    <r>
      <rPr>
        <b/>
        <i/>
        <u val="single"/>
        <sz val="11"/>
        <color indexed="8"/>
        <rFont val="Calibri"/>
        <family val="2"/>
      </rPr>
      <t>с 01.01.2020</t>
    </r>
  </si>
  <si>
    <t xml:space="preserve">Информация о получателях ежемесячной денежной компенсации
  за  расходы по коммунальным услугам из средств Областного бюджета на 01.05.2020 </t>
  </si>
  <si>
    <r>
      <t xml:space="preserve">Количество актуальных получателей (с иждивенцами)  по БД за </t>
    </r>
    <r>
      <rPr>
        <b/>
        <sz val="11"/>
        <rFont val="Arial"/>
        <family val="2"/>
      </rPr>
      <t>март 2020</t>
    </r>
  </si>
  <si>
    <r>
      <t xml:space="preserve">Количество актуальных получателей ( с иждивенцами) по БД  на апрель </t>
    </r>
    <r>
      <rPr>
        <b/>
        <sz val="11"/>
        <rFont val="Arial"/>
        <family val="2"/>
      </rPr>
      <t>2020</t>
    </r>
  </si>
  <si>
    <t>Информация о получателях федеральной ежемесячной денежной компенсации  за  расходы по коммунальным услугам  
на 01.05.2020 года</t>
  </si>
  <si>
    <t>Количество  получателей  на март 2020</t>
  </si>
  <si>
    <t>Количество  получателей в 2020 году (накопительно)</t>
  </si>
  <si>
    <t>на   апрель 2020 г.</t>
  </si>
  <si>
    <t xml:space="preserve">Информация о получателях ежемесячной денежной компенсации многодетным семьям, проживающим в Ленинградской области
на 01.05.2020 </t>
  </si>
  <si>
    <t>Численность получателей вапреле2020</t>
  </si>
  <si>
    <t xml:space="preserve">Сведения о численности многодетных семей, проживающих на территории Ленинградской области и зарегистрированных в БД АИС «Соцзащита»   на   01.05.2020 </t>
  </si>
  <si>
    <t>Информация о получателях субсидий на оплату жилого помещения и коммунальных услуг
 на 01.05.2020</t>
  </si>
  <si>
    <t>апрель 2020</t>
  </si>
  <si>
    <t>ежемесячные выплаты за апрель 2020г.</t>
  </si>
  <si>
    <r>
      <t>единовременные за 2020 (</t>
    </r>
    <r>
      <rPr>
        <i/>
        <sz val="12"/>
        <color indexed="8"/>
        <rFont val="Calibri"/>
        <family val="2"/>
      </rPr>
      <t>накопительно</t>
    </r>
    <r>
      <rPr>
        <b/>
        <sz val="12"/>
        <color indexed="8"/>
        <rFont val="Calibri"/>
        <family val="2"/>
      </rPr>
      <t>)</t>
    </r>
  </si>
  <si>
    <t>выплата родителям погибших в Чечне</t>
  </si>
  <si>
    <r>
      <t>И</t>
    </r>
    <r>
      <rPr>
        <b/>
        <sz val="14"/>
        <color indexed="8"/>
        <rFont val="Times New Roman"/>
        <family val="1"/>
      </rPr>
      <t>нформация о численности граждан, получающих некоторые меры соцподдержки по состоянию 
на 01.05.2020 года.</t>
    </r>
  </si>
  <si>
    <t>за апрель 2020 г.</t>
  </si>
  <si>
    <r>
      <t>И</t>
    </r>
    <r>
      <rPr>
        <b/>
        <sz val="14"/>
        <color indexed="8"/>
        <rFont val="Times New Roman"/>
        <family val="1"/>
      </rPr>
      <t>нформация о численности граждан, получающих некоторые меры соцподдержки по состоянию на 01.05.2020</t>
    </r>
  </si>
  <si>
    <r>
      <t>ежегодные за 2020        (</t>
    </r>
    <r>
      <rPr>
        <i/>
        <sz val="12"/>
        <color indexed="8"/>
        <rFont val="Calibri"/>
        <family val="2"/>
      </rPr>
      <t>накопительно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</si>
</sst>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 &quot;[$руб.-419];[Red]&quot;-&quot;#,##0.00&quot; &quot;[$руб.-419]"/>
    <numFmt numFmtId="177" formatCode="[$-419]mmmm\ yyyy;@"/>
  </numFmts>
  <fonts count="144">
    <font>
      <sz val="10"/>
      <name val="Arial Cyr"/>
      <family val="0"/>
    </font>
    <font>
      <sz val="10"/>
      <name val="Arial Unicode MS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i/>
      <sz val="16"/>
      <name val="Arial Cyr"/>
      <family val="0"/>
    </font>
    <font>
      <b/>
      <sz val="14"/>
      <color indexed="8"/>
      <name val="Arial"/>
      <family val="2"/>
    </font>
    <font>
      <sz val="14"/>
      <name val="Arial Unicode MS"/>
      <family val="2"/>
    </font>
    <font>
      <sz val="14"/>
      <color indexed="8"/>
      <name val="Arial"/>
      <family val="2"/>
    </font>
    <font>
      <sz val="14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Arial Cyr"/>
      <family val="2"/>
    </font>
    <font>
      <sz val="18"/>
      <name val="Arial Cyr"/>
      <family val="0"/>
    </font>
    <font>
      <i/>
      <sz val="16"/>
      <name val="Arial Cyr"/>
      <family val="0"/>
    </font>
    <font>
      <sz val="12"/>
      <name val="Arial"/>
      <family val="2"/>
    </font>
    <font>
      <sz val="16"/>
      <name val="Times New Roman"/>
      <family val="1"/>
    </font>
    <font>
      <sz val="20"/>
      <name val="Arial Cyr"/>
      <family val="0"/>
    </font>
    <font>
      <sz val="16"/>
      <name val="Arial Cyr"/>
      <family val="0"/>
    </font>
    <font>
      <b/>
      <i/>
      <sz val="14"/>
      <name val="Arial "/>
      <family val="0"/>
    </font>
    <font>
      <b/>
      <i/>
      <sz val="16"/>
      <color indexed="8"/>
      <name val="Arial"/>
      <family val="2"/>
    </font>
    <font>
      <sz val="11"/>
      <name val="Arial "/>
      <family val="0"/>
    </font>
    <font>
      <sz val="11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 "/>
      <family val="0"/>
    </font>
    <font>
      <sz val="18"/>
      <color indexed="8"/>
      <name val="Arial Cyr"/>
      <family val="2"/>
    </font>
    <font>
      <b/>
      <sz val="18"/>
      <color indexed="8"/>
      <name val="Arial Cyr"/>
      <family val="0"/>
    </font>
    <font>
      <sz val="10"/>
      <name val="Arial"/>
      <family val="0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4"/>
      <name val="Arial Cyr"/>
      <family val="0"/>
    </font>
    <font>
      <i/>
      <sz val="10"/>
      <name val="Arial Cyr"/>
      <family val="0"/>
    </font>
    <font>
      <u val="single"/>
      <sz val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i/>
      <sz val="16"/>
      <name val="Arial"/>
      <family val="2"/>
    </font>
    <font>
      <sz val="11"/>
      <name val="Arial Cyr"/>
      <family val="0"/>
    </font>
    <font>
      <i/>
      <sz val="14"/>
      <name val="Arial"/>
      <family val="2"/>
    </font>
    <font>
      <i/>
      <sz val="10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u val="single"/>
      <sz val="11"/>
      <name val="Arial Cyr"/>
      <family val="0"/>
    </font>
    <font>
      <u val="single"/>
      <sz val="14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8"/>
      <color indexed="56"/>
      <name val="Cambria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>
        <color rgb="FF000000"/>
      </bottom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20" fillId="3" borderId="0" applyNumberFormat="0" applyBorder="0" applyAlignment="0" applyProtection="0"/>
    <xf numFmtId="0" fontId="103" fillId="4" borderId="0">
      <alignment/>
      <protection/>
    </xf>
    <xf numFmtId="0" fontId="102" fillId="5" borderId="0" applyNumberFormat="0" applyBorder="0" applyAlignment="0" applyProtection="0"/>
    <xf numFmtId="0" fontId="20" fillId="6" borderId="0" applyNumberFormat="0" applyBorder="0" applyAlignment="0" applyProtection="0"/>
    <xf numFmtId="0" fontId="103" fillId="7" borderId="0">
      <alignment/>
      <protection/>
    </xf>
    <xf numFmtId="0" fontId="102" fillId="8" borderId="0" applyNumberFormat="0" applyBorder="0" applyAlignment="0" applyProtection="0"/>
    <xf numFmtId="0" fontId="20" fillId="9" borderId="0" applyNumberFormat="0" applyBorder="0" applyAlignment="0" applyProtection="0"/>
    <xf numFmtId="0" fontId="103" fillId="10" borderId="0">
      <alignment/>
      <protection/>
    </xf>
    <xf numFmtId="0" fontId="102" fillId="11" borderId="0" applyNumberFormat="0" applyBorder="0" applyAlignment="0" applyProtection="0"/>
    <xf numFmtId="0" fontId="20" fillId="12" borderId="0" applyNumberFormat="0" applyBorder="0" applyAlignment="0" applyProtection="0"/>
    <xf numFmtId="0" fontId="103" fillId="13" borderId="0">
      <alignment/>
      <protection/>
    </xf>
    <xf numFmtId="0" fontId="102" fillId="14" borderId="0" applyNumberFormat="0" applyBorder="0" applyAlignment="0" applyProtection="0"/>
    <xf numFmtId="0" fontId="20" fillId="15" borderId="0" applyNumberFormat="0" applyBorder="0" applyAlignment="0" applyProtection="0"/>
    <xf numFmtId="0" fontId="103" fillId="16" borderId="0">
      <alignment/>
      <protection/>
    </xf>
    <xf numFmtId="0" fontId="102" fillId="17" borderId="0" applyNumberFormat="0" applyBorder="0" applyAlignment="0" applyProtection="0"/>
    <xf numFmtId="0" fontId="20" fillId="18" borderId="0" applyNumberFormat="0" applyBorder="0" applyAlignment="0" applyProtection="0"/>
    <xf numFmtId="0" fontId="103" fillId="19" borderId="0">
      <alignment/>
      <protection/>
    </xf>
    <xf numFmtId="0" fontId="102" fillId="20" borderId="0" applyNumberFormat="0" applyBorder="0" applyAlignment="0" applyProtection="0"/>
    <xf numFmtId="0" fontId="20" fillId="21" borderId="0" applyNumberFormat="0" applyBorder="0" applyAlignment="0" applyProtection="0"/>
    <xf numFmtId="0" fontId="103" fillId="22" borderId="0">
      <alignment/>
      <protection/>
    </xf>
    <xf numFmtId="0" fontId="102" fillId="23" borderId="0" applyNumberFormat="0" applyBorder="0" applyAlignment="0" applyProtection="0"/>
    <xf numFmtId="0" fontId="20" fillId="24" borderId="0" applyNumberFormat="0" applyBorder="0" applyAlignment="0" applyProtection="0"/>
    <xf numFmtId="0" fontId="103" fillId="25" borderId="0">
      <alignment/>
      <protection/>
    </xf>
    <xf numFmtId="0" fontId="102" fillId="26" borderId="0" applyNumberFormat="0" applyBorder="0" applyAlignment="0" applyProtection="0"/>
    <xf numFmtId="0" fontId="20" fillId="27" borderId="0" applyNumberFormat="0" applyBorder="0" applyAlignment="0" applyProtection="0"/>
    <xf numFmtId="0" fontId="103" fillId="28" borderId="0">
      <alignment/>
      <protection/>
    </xf>
    <xf numFmtId="0" fontId="102" fillId="29" borderId="0" applyNumberFormat="0" applyBorder="0" applyAlignment="0" applyProtection="0"/>
    <xf numFmtId="0" fontId="20" fillId="12" borderId="0" applyNumberFormat="0" applyBorder="0" applyAlignment="0" applyProtection="0"/>
    <xf numFmtId="0" fontId="103" fillId="13" borderId="0">
      <alignment/>
      <protection/>
    </xf>
    <xf numFmtId="0" fontId="102" fillId="30" borderId="0" applyNumberFormat="0" applyBorder="0" applyAlignment="0" applyProtection="0"/>
    <xf numFmtId="0" fontId="20" fillId="21" borderId="0" applyNumberFormat="0" applyBorder="0" applyAlignment="0" applyProtection="0"/>
    <xf numFmtId="0" fontId="103" fillId="22" borderId="0">
      <alignment/>
      <protection/>
    </xf>
    <xf numFmtId="0" fontId="102" fillId="31" borderId="0" applyNumberFormat="0" applyBorder="0" applyAlignment="0" applyProtection="0"/>
    <xf numFmtId="0" fontId="20" fillId="32" borderId="0" applyNumberFormat="0" applyBorder="0" applyAlignment="0" applyProtection="0"/>
    <xf numFmtId="0" fontId="103" fillId="33" borderId="0">
      <alignment/>
      <protection/>
    </xf>
    <xf numFmtId="0" fontId="104" fillId="34" borderId="0" applyNumberFormat="0" applyBorder="0" applyAlignment="0" applyProtection="0"/>
    <xf numFmtId="0" fontId="21" fillId="35" borderId="0" applyNumberFormat="0" applyBorder="0" applyAlignment="0" applyProtection="0"/>
    <xf numFmtId="0" fontId="105" fillId="36" borderId="0">
      <alignment/>
      <protection/>
    </xf>
    <xf numFmtId="0" fontId="104" fillId="37" borderId="0" applyNumberFormat="0" applyBorder="0" applyAlignment="0" applyProtection="0"/>
    <xf numFmtId="0" fontId="21" fillId="24" borderId="0" applyNumberFormat="0" applyBorder="0" applyAlignment="0" applyProtection="0"/>
    <xf numFmtId="0" fontId="105" fillId="25" borderId="0">
      <alignment/>
      <protection/>
    </xf>
    <xf numFmtId="0" fontId="104" fillId="38" borderId="0" applyNumberFormat="0" applyBorder="0" applyAlignment="0" applyProtection="0"/>
    <xf numFmtId="0" fontId="21" fillId="27" borderId="0" applyNumberFormat="0" applyBorder="0" applyAlignment="0" applyProtection="0"/>
    <xf numFmtId="0" fontId="105" fillId="28" borderId="0">
      <alignment/>
      <protection/>
    </xf>
    <xf numFmtId="0" fontId="104" fillId="39" borderId="0" applyNumberFormat="0" applyBorder="0" applyAlignment="0" applyProtection="0"/>
    <xf numFmtId="0" fontId="21" fillId="40" borderId="0" applyNumberFormat="0" applyBorder="0" applyAlignment="0" applyProtection="0"/>
    <xf numFmtId="0" fontId="105" fillId="41" borderId="0">
      <alignment/>
      <protection/>
    </xf>
    <xf numFmtId="0" fontId="104" fillId="42" borderId="0" applyNumberFormat="0" applyBorder="0" applyAlignment="0" applyProtection="0"/>
    <xf numFmtId="0" fontId="21" fillId="43" borderId="0" applyNumberFormat="0" applyBorder="0" applyAlignment="0" applyProtection="0"/>
    <xf numFmtId="0" fontId="105" fillId="44" borderId="0">
      <alignment/>
      <protection/>
    </xf>
    <xf numFmtId="0" fontId="104" fillId="45" borderId="0" applyNumberFormat="0" applyBorder="0" applyAlignment="0" applyProtection="0"/>
    <xf numFmtId="0" fontId="21" fillId="46" borderId="0" applyNumberFormat="0" applyBorder="0" applyAlignment="0" applyProtection="0"/>
    <xf numFmtId="0" fontId="105" fillId="47" borderId="0">
      <alignment/>
      <protection/>
    </xf>
    <xf numFmtId="0" fontId="106" fillId="0" borderId="0">
      <alignment horizontal="center"/>
      <protection/>
    </xf>
    <xf numFmtId="0" fontId="106" fillId="0" borderId="0">
      <alignment horizontal="center" textRotation="90"/>
      <protection/>
    </xf>
    <xf numFmtId="0" fontId="102" fillId="0" borderId="0">
      <alignment/>
      <protection/>
    </xf>
    <xf numFmtId="0" fontId="107" fillId="0" borderId="0">
      <alignment/>
      <protection/>
    </xf>
    <xf numFmtId="176" fontId="107" fillId="0" borderId="0">
      <alignment/>
      <protection/>
    </xf>
    <xf numFmtId="0" fontId="104" fillId="48" borderId="0" applyNumberFormat="0" applyBorder="0" applyAlignment="0" applyProtection="0"/>
    <xf numFmtId="0" fontId="21" fillId="49" borderId="0" applyNumberFormat="0" applyBorder="0" applyAlignment="0" applyProtection="0"/>
    <xf numFmtId="0" fontId="105" fillId="50" borderId="0">
      <alignment/>
      <protection/>
    </xf>
    <xf numFmtId="0" fontId="104" fillId="51" borderId="0" applyNumberFormat="0" applyBorder="0" applyAlignment="0" applyProtection="0"/>
    <xf numFmtId="0" fontId="21" fillId="52" borderId="0" applyNumberFormat="0" applyBorder="0" applyAlignment="0" applyProtection="0"/>
    <xf numFmtId="0" fontId="105" fillId="53" borderId="0">
      <alignment/>
      <protection/>
    </xf>
    <xf numFmtId="0" fontId="104" fillId="54" borderId="0" applyNumberFormat="0" applyBorder="0" applyAlignment="0" applyProtection="0"/>
    <xf numFmtId="0" fontId="21" fillId="55" borderId="0" applyNumberFormat="0" applyBorder="0" applyAlignment="0" applyProtection="0"/>
    <xf numFmtId="0" fontId="105" fillId="56" borderId="0">
      <alignment/>
      <protection/>
    </xf>
    <xf numFmtId="0" fontId="104" fillId="57" borderId="0" applyNumberFormat="0" applyBorder="0" applyAlignment="0" applyProtection="0"/>
    <xf numFmtId="0" fontId="21" fillId="40" borderId="0" applyNumberFormat="0" applyBorder="0" applyAlignment="0" applyProtection="0"/>
    <xf numFmtId="0" fontId="105" fillId="41" borderId="0">
      <alignment/>
      <protection/>
    </xf>
    <xf numFmtId="0" fontId="104" fillId="58" borderId="0" applyNumberFormat="0" applyBorder="0" applyAlignment="0" applyProtection="0"/>
    <xf numFmtId="0" fontId="21" fillId="43" borderId="0" applyNumberFormat="0" applyBorder="0" applyAlignment="0" applyProtection="0"/>
    <xf numFmtId="0" fontId="105" fillId="44" borderId="0">
      <alignment/>
      <protection/>
    </xf>
    <xf numFmtId="0" fontId="104" fillId="59" borderId="0" applyNumberFormat="0" applyBorder="0" applyAlignment="0" applyProtection="0"/>
    <xf numFmtId="0" fontId="21" fillId="60" borderId="0" applyNumberFormat="0" applyBorder="0" applyAlignment="0" applyProtection="0"/>
    <xf numFmtId="0" fontId="105" fillId="61" borderId="0">
      <alignment/>
      <protection/>
    </xf>
    <xf numFmtId="0" fontId="108" fillId="62" borderId="1" applyNumberFormat="0" applyAlignment="0" applyProtection="0"/>
    <xf numFmtId="0" fontId="22" fillId="18" borderId="2" applyNumberFormat="0" applyAlignment="0" applyProtection="0"/>
    <xf numFmtId="0" fontId="109" fillId="19" borderId="3">
      <alignment/>
      <protection/>
    </xf>
    <xf numFmtId="0" fontId="110" fillId="63" borderId="4" applyNumberFormat="0" applyAlignment="0" applyProtection="0"/>
    <xf numFmtId="0" fontId="23" fillId="64" borderId="5" applyNumberFormat="0" applyAlignment="0" applyProtection="0"/>
    <xf numFmtId="0" fontId="111" fillId="65" borderId="6">
      <alignment/>
      <protection/>
    </xf>
    <xf numFmtId="0" fontId="112" fillId="63" borderId="1" applyNumberFormat="0" applyAlignment="0" applyProtection="0"/>
    <xf numFmtId="0" fontId="24" fillId="64" borderId="2" applyNumberFormat="0" applyAlignment="0" applyProtection="0"/>
    <xf numFmtId="0" fontId="113" fillId="65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7" applyNumberFormat="0" applyFill="0" applyAlignment="0" applyProtection="0"/>
    <xf numFmtId="0" fontId="25" fillId="0" borderId="8" applyNumberFormat="0" applyFill="0" applyAlignment="0" applyProtection="0"/>
    <xf numFmtId="0" fontId="115" fillId="0" borderId="9">
      <alignment/>
      <protection/>
    </xf>
    <xf numFmtId="0" fontId="116" fillId="0" borderId="10" applyNumberFormat="0" applyFill="0" applyAlignment="0" applyProtection="0"/>
    <xf numFmtId="0" fontId="26" fillId="0" borderId="11" applyNumberFormat="0" applyFill="0" applyAlignment="0" applyProtection="0"/>
    <xf numFmtId="0" fontId="117" fillId="0" borderId="12">
      <alignment/>
      <protection/>
    </xf>
    <xf numFmtId="0" fontId="118" fillId="0" borderId="13" applyNumberFormat="0" applyFill="0" applyAlignment="0" applyProtection="0"/>
    <xf numFmtId="0" fontId="27" fillId="0" borderId="14" applyNumberFormat="0" applyFill="0" applyAlignment="0" applyProtection="0"/>
    <xf numFmtId="0" fontId="119" fillId="0" borderId="15">
      <alignment/>
      <protection/>
    </xf>
    <xf numFmtId="0" fontId="1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9" fillId="0" borderId="0">
      <alignment/>
      <protection/>
    </xf>
    <xf numFmtId="0" fontId="120" fillId="0" borderId="16" applyNumberFormat="0" applyFill="0" applyAlignment="0" applyProtection="0"/>
    <xf numFmtId="0" fontId="28" fillId="0" borderId="17" applyNumberFormat="0" applyFill="0" applyAlignment="0" applyProtection="0"/>
    <xf numFmtId="0" fontId="121" fillId="0" borderId="18">
      <alignment/>
      <protection/>
    </xf>
    <xf numFmtId="0" fontId="122" fillId="66" borderId="19" applyNumberFormat="0" applyAlignment="0" applyProtection="0"/>
    <xf numFmtId="0" fontId="29" fillId="67" borderId="20" applyNumberFormat="0" applyAlignment="0" applyProtection="0"/>
    <xf numFmtId="0" fontId="123" fillId="68" borderId="21">
      <alignment/>
      <protection/>
    </xf>
    <xf numFmtId="0" fontId="1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5" fillId="0" borderId="0">
      <alignment/>
      <protection/>
    </xf>
    <xf numFmtId="0" fontId="126" fillId="0" borderId="0" applyNumberFormat="0" applyFill="0" applyBorder="0" applyAlignment="0" applyProtection="0"/>
    <xf numFmtId="0" fontId="127" fillId="69" borderId="0" applyNumberFormat="0" applyBorder="0" applyAlignment="0" applyProtection="0"/>
    <xf numFmtId="0" fontId="31" fillId="70" borderId="0" applyNumberFormat="0" applyBorder="0" applyAlignment="0" applyProtection="0"/>
    <xf numFmtId="0" fontId="128" fillId="71" borderId="0">
      <alignment/>
      <protection/>
    </xf>
    <xf numFmtId="0" fontId="42" fillId="0" borderId="0">
      <alignment/>
      <protection/>
    </xf>
    <xf numFmtId="0" fontId="102" fillId="0" borderId="0">
      <alignment/>
      <protection/>
    </xf>
    <xf numFmtId="0" fontId="12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02" fillId="0" borderId="0">
      <alignment/>
      <protection/>
    </xf>
    <xf numFmtId="0" fontId="130" fillId="72" borderId="0" applyNumberFormat="0" applyBorder="0" applyAlignment="0" applyProtection="0"/>
    <xf numFmtId="0" fontId="32" fillId="6" borderId="0" applyNumberFormat="0" applyBorder="0" applyAlignment="0" applyProtection="0"/>
    <xf numFmtId="0" fontId="131" fillId="7" borderId="0">
      <alignment/>
      <protection/>
    </xf>
    <xf numFmtId="0" fontId="1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3" fillId="0" borderId="0">
      <alignment/>
      <protection/>
    </xf>
    <xf numFmtId="0" fontId="0" fillId="73" borderId="22" applyNumberFormat="0" applyFont="0" applyAlignment="0" applyProtection="0"/>
    <xf numFmtId="0" fontId="102" fillId="73" borderId="22" applyNumberFormat="0" applyFont="0" applyAlignment="0" applyProtection="0"/>
    <xf numFmtId="0" fontId="129" fillId="74" borderId="23">
      <alignment/>
      <protection/>
    </xf>
    <xf numFmtId="0" fontId="20" fillId="73" borderId="22" applyNumberFormat="0" applyFont="0" applyAlignment="0" applyProtection="0"/>
    <xf numFmtId="0" fontId="102" fillId="73" borderId="22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34" fillId="0" borderId="24" applyNumberFormat="0" applyFill="0" applyAlignment="0" applyProtection="0"/>
    <xf numFmtId="0" fontId="34" fillId="0" borderId="25" applyNumberFormat="0" applyFill="0" applyAlignment="0" applyProtection="0"/>
    <xf numFmtId="0" fontId="135" fillId="0" borderId="26">
      <alignment/>
      <protection/>
    </xf>
    <xf numFmtId="0" fontId="1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7" fillId="75" borderId="0" applyNumberFormat="0" applyBorder="0" applyAlignment="0" applyProtection="0"/>
    <xf numFmtId="0" fontId="36" fillId="9" borderId="0" applyNumberFormat="0" applyBorder="0" applyAlignment="0" applyProtection="0"/>
    <xf numFmtId="0" fontId="138" fillId="10" borderId="0">
      <alignment/>
      <protection/>
    </xf>
  </cellStyleXfs>
  <cellXfs count="5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3" fontId="3" fillId="76" borderId="27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77" borderId="28" xfId="0" applyFont="1" applyFill="1" applyBorder="1" applyAlignment="1">
      <alignment horizontal="center" vertical="center"/>
    </xf>
    <xf numFmtId="0" fontId="4" fillId="77" borderId="29" xfId="0" applyFont="1" applyFill="1" applyBorder="1" applyAlignment="1">
      <alignment horizontal="center" vertical="center"/>
    </xf>
    <xf numFmtId="3" fontId="6" fillId="76" borderId="27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7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77" borderId="33" xfId="0" applyFont="1" applyFill="1" applyBorder="1" applyAlignment="1">
      <alignment vertical="center"/>
    </xf>
    <xf numFmtId="0" fontId="8" fillId="76" borderId="32" xfId="0" applyNumberFormat="1" applyFont="1" applyFill="1" applyBorder="1" applyAlignment="1">
      <alignment horizontal="center" vertical="center" wrapText="1"/>
    </xf>
    <xf numFmtId="0" fontId="8" fillId="77" borderId="27" xfId="0" applyNumberFormat="1" applyFont="1" applyFill="1" applyBorder="1" applyAlignment="1">
      <alignment horizontal="center" vertical="center" wrapText="1"/>
    </xf>
    <xf numFmtId="0" fontId="8" fillId="76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77" borderId="27" xfId="0" applyFont="1" applyFill="1" applyBorder="1" applyAlignment="1">
      <alignment horizontal="center" vertical="center"/>
    </xf>
    <xf numFmtId="0" fontId="2" fillId="78" borderId="27" xfId="0" applyFont="1" applyFill="1" applyBorder="1" applyAlignment="1">
      <alignment vertical="center"/>
    </xf>
    <xf numFmtId="1" fontId="19" fillId="78" borderId="27" xfId="0" applyNumberFormat="1" applyFont="1" applyFill="1" applyBorder="1" applyAlignment="1">
      <alignment horizontal="center" vertical="center"/>
    </xf>
    <xf numFmtId="0" fontId="19" fillId="78" borderId="27" xfId="0" applyNumberFormat="1" applyFont="1" applyFill="1" applyBorder="1" applyAlignment="1">
      <alignment horizontal="center" vertical="center"/>
    </xf>
    <xf numFmtId="0" fontId="19" fillId="78" borderId="27" xfId="0" applyFont="1" applyFill="1" applyBorder="1" applyAlignment="1">
      <alignment horizontal="center" vertical="center" wrapText="1"/>
    </xf>
    <xf numFmtId="0" fontId="2" fillId="78" borderId="27" xfId="0" applyNumberFormat="1" applyFont="1" applyFill="1" applyBorder="1" applyAlignment="1">
      <alignment horizontal="center" vertical="center" wrapText="1"/>
    </xf>
    <xf numFmtId="0" fontId="2" fillId="77" borderId="27" xfId="0" applyFont="1" applyFill="1" applyBorder="1" applyAlignment="1">
      <alignment horizontal="center" vertical="center" wrapText="1"/>
    </xf>
    <xf numFmtId="0" fontId="2" fillId="77" borderId="27" xfId="0" applyNumberFormat="1" applyFont="1" applyFill="1" applyBorder="1" applyAlignment="1">
      <alignment horizontal="center" vertical="center" wrapText="1"/>
    </xf>
    <xf numFmtId="0" fontId="19" fillId="77" borderId="27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77" borderId="27" xfId="0" applyNumberFormat="1" applyFont="1" applyFill="1" applyBorder="1" applyAlignment="1">
      <alignment horizontal="center" vertical="center"/>
    </xf>
    <xf numFmtId="0" fontId="2" fillId="77" borderId="27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27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9" fillId="0" borderId="32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77" borderId="27" xfId="0" applyFont="1" applyFill="1" applyBorder="1" applyAlignment="1">
      <alignment horizontal="center"/>
    </xf>
    <xf numFmtId="0" fontId="9" fillId="77" borderId="27" xfId="0" applyNumberFormat="1" applyFont="1" applyFill="1" applyBorder="1" applyAlignment="1">
      <alignment horizontal="center" vertical="center"/>
    </xf>
    <xf numFmtId="0" fontId="19" fillId="77" borderId="2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9" fillId="0" borderId="27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27" xfId="0" applyNumberFormat="1" applyFont="1" applyFill="1" applyBorder="1" applyAlignment="1">
      <alignment horizontal="center" vertical="center" wrapText="1"/>
    </xf>
    <xf numFmtId="0" fontId="40" fillId="0" borderId="27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41" fillId="0" borderId="0" xfId="0" applyFont="1" applyAlignment="1">
      <alignment horizontal="right" vertical="top" wrapText="1"/>
    </xf>
    <xf numFmtId="0" fontId="43" fillId="0" borderId="0" xfId="128" applyNumberFormat="1" applyFont="1">
      <alignment/>
      <protection/>
    </xf>
    <xf numFmtId="0" fontId="42" fillId="0" borderId="0" xfId="128">
      <alignment/>
      <protection/>
    </xf>
    <xf numFmtId="0" fontId="42" fillId="0" borderId="0" xfId="128" applyNumberFormat="1">
      <alignment/>
      <protection/>
    </xf>
    <xf numFmtId="0" fontId="42" fillId="0" borderId="0" xfId="128" applyNumberFormat="1" applyAlignment="1">
      <alignment vertical="center"/>
      <protection/>
    </xf>
    <xf numFmtId="0" fontId="46" fillId="0" borderId="0" xfId="128" applyNumberFormat="1" applyFont="1">
      <alignment/>
      <protection/>
    </xf>
    <xf numFmtId="0" fontId="45" fillId="0" borderId="0" xfId="128" applyNumberFormat="1" applyFont="1" applyAlignment="1">
      <alignment horizontal="center"/>
      <protection/>
    </xf>
    <xf numFmtId="0" fontId="43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46" fillId="0" borderId="0" xfId="0" applyNumberFormat="1" applyFont="1" applyAlignment="1">
      <alignment/>
    </xf>
    <xf numFmtId="0" fontId="45" fillId="0" borderId="27" xfId="0" applyNumberFormat="1" applyFont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0" fontId="19" fillId="79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0" fillId="0" borderId="34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NumberFormat="1" applyFill="1" applyAlignment="1">
      <alignment horizontal="center" vertical="center"/>
    </xf>
    <xf numFmtId="0" fontId="4" fillId="78" borderId="27" xfId="0" applyFont="1" applyFill="1" applyBorder="1" applyAlignment="1">
      <alignment horizontal="center" vertical="center"/>
    </xf>
    <xf numFmtId="0" fontId="2" fillId="78" borderId="2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34" xfId="0" applyFont="1" applyBorder="1" applyAlignment="1">
      <alignment horizontal="right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46" fillId="0" borderId="0" xfId="0" applyNumberFormat="1" applyFont="1" applyFill="1" applyAlignment="1">
      <alignment/>
    </xf>
    <xf numFmtId="0" fontId="55" fillId="0" borderId="31" xfId="0" applyFont="1" applyFill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7" fillId="77" borderId="27" xfId="0" applyFont="1" applyFill="1" applyBorder="1" applyAlignment="1">
      <alignment horizontal="center" vertical="center"/>
    </xf>
    <xf numFmtId="0" fontId="58" fillId="77" borderId="27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0" fillId="0" borderId="0" xfId="0" applyNumberFormat="1" applyFont="1" applyAlignment="1">
      <alignment vertical="center"/>
    </xf>
    <xf numFmtId="0" fontId="61" fillId="0" borderId="0" xfId="0" applyNumberFormat="1" applyFont="1" applyAlignment="1">
      <alignment/>
    </xf>
    <xf numFmtId="0" fontId="61" fillId="0" borderId="0" xfId="0" applyNumberFormat="1" applyFont="1" applyAlignment="1">
      <alignment horizontal="center"/>
    </xf>
    <xf numFmtId="0" fontId="65" fillId="0" borderId="0" xfId="131" applyFont="1" applyAlignment="1">
      <alignment horizontal="center"/>
      <protection/>
    </xf>
    <xf numFmtId="0" fontId="65" fillId="0" borderId="0" xfId="131" applyFont="1">
      <alignment/>
      <protection/>
    </xf>
    <xf numFmtId="0" fontId="70" fillId="0" borderId="0" xfId="131" applyFont="1">
      <alignment/>
      <protection/>
    </xf>
    <xf numFmtId="3" fontId="65" fillId="0" borderId="0" xfId="131" applyNumberFormat="1" applyFont="1" applyAlignment="1">
      <alignment horizontal="center"/>
      <protection/>
    </xf>
    <xf numFmtId="0" fontId="70" fillId="0" borderId="0" xfId="131" applyFont="1" applyAlignment="1">
      <alignment horizontal="left"/>
      <protection/>
    </xf>
    <xf numFmtId="0" fontId="19" fillId="0" borderId="0" xfId="131" applyFont="1">
      <alignment/>
      <protection/>
    </xf>
    <xf numFmtId="49" fontId="68" fillId="0" borderId="31" xfId="0" applyNumberFormat="1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1" fontId="2" fillId="0" borderId="32" xfId="146" applyNumberFormat="1" applyFont="1" applyFill="1" applyBorder="1" applyAlignment="1">
      <alignment horizontal="center" vertical="center"/>
    </xf>
    <xf numFmtId="1" fontId="2" fillId="0" borderId="32" xfId="146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77" borderId="39" xfId="0" applyFont="1" applyFill="1" applyBorder="1" applyAlignment="1">
      <alignment vertical="center"/>
    </xf>
    <xf numFmtId="0" fontId="19" fillId="77" borderId="39" xfId="0" applyFont="1" applyFill="1" applyBorder="1" applyAlignment="1">
      <alignment horizontal="center" vertical="center"/>
    </xf>
    <xf numFmtId="0" fontId="2" fillId="77" borderId="39" xfId="0" applyFont="1" applyFill="1" applyBorder="1" applyAlignment="1">
      <alignment horizontal="center" vertical="center"/>
    </xf>
    <xf numFmtId="1" fontId="2" fillId="77" borderId="27" xfId="0" applyNumberFormat="1" applyFont="1" applyFill="1" applyBorder="1" applyAlignment="1">
      <alignment horizontal="center" vertical="center"/>
    </xf>
    <xf numFmtId="1" fontId="2" fillId="77" borderId="27" xfId="146" applyNumberFormat="1" applyFont="1" applyFill="1" applyBorder="1" applyAlignment="1">
      <alignment horizontal="center" vertical="center"/>
    </xf>
    <xf numFmtId="1" fontId="2" fillId="77" borderId="27" xfId="146" applyNumberFormat="1" applyFont="1" applyFill="1" applyBorder="1" applyAlignment="1">
      <alignment horizontal="center" vertical="center" wrapText="1"/>
    </xf>
    <xf numFmtId="1" fontId="19" fillId="77" borderId="3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7" xfId="146" applyNumberFormat="1" applyFont="1" applyFill="1" applyBorder="1" applyAlignment="1">
      <alignment horizontal="center" vertical="center"/>
    </xf>
    <xf numFmtId="1" fontId="2" fillId="0" borderId="27" xfId="146" applyNumberFormat="1" applyFont="1" applyFill="1" applyBorder="1" applyAlignment="1">
      <alignment horizontal="center" vertical="center" wrapText="1"/>
    </xf>
    <xf numFmtId="0" fontId="2" fillId="77" borderId="39" xfId="0" applyNumberFormat="1" applyFont="1" applyFill="1" applyBorder="1" applyAlignment="1">
      <alignment horizontal="center" vertical="center"/>
    </xf>
    <xf numFmtId="1" fontId="19" fillId="77" borderId="30" xfId="0" applyNumberFormat="1" applyFont="1" applyFill="1" applyBorder="1" applyAlignment="1">
      <alignment horizontal="center" vertical="center" wrapText="1"/>
    </xf>
    <xf numFmtId="1" fontId="19" fillId="0" borderId="40" xfId="0" applyNumberFormat="1" applyFont="1" applyBorder="1" applyAlignment="1">
      <alignment horizontal="center" vertical="center"/>
    </xf>
    <xf numFmtId="3" fontId="71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76" borderId="31" xfId="0" applyFont="1" applyFill="1" applyBorder="1" applyAlignment="1">
      <alignment horizontal="center" vertical="center" wrapText="1"/>
    </xf>
    <xf numFmtId="0" fontId="4" fillId="6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32" xfId="0" applyNumberFormat="1" applyFont="1" applyBorder="1" applyAlignment="1">
      <alignment horizontal="center" vertical="center"/>
    </xf>
    <xf numFmtId="3" fontId="51" fillId="0" borderId="0" xfId="0" applyNumberFormat="1" applyFont="1" applyAlignment="1">
      <alignment/>
    </xf>
    <xf numFmtId="0" fontId="40" fillId="77" borderId="27" xfId="0" applyNumberFormat="1" applyFont="1" applyFill="1" applyBorder="1" applyAlignment="1">
      <alignment horizontal="center" vertical="center"/>
    </xf>
    <xf numFmtId="9" fontId="51" fillId="0" borderId="0" xfId="146" applyFont="1" applyAlignment="1">
      <alignment/>
    </xf>
    <xf numFmtId="3" fontId="75" fillId="0" borderId="27" xfId="0" applyNumberFormat="1" applyFont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79" fillId="0" borderId="27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7" xfId="0" applyNumberFormat="1" applyFont="1" applyBorder="1" applyAlignment="1">
      <alignment horizontal="center"/>
    </xf>
    <xf numFmtId="0" fontId="2" fillId="77" borderId="27" xfId="0" applyNumberFormat="1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 vertical="center"/>
    </xf>
    <xf numFmtId="0" fontId="83" fillId="0" borderId="32" xfId="0" applyNumberFormat="1" applyFont="1" applyBorder="1" applyAlignment="1">
      <alignment horizontal="center" vertical="center"/>
    </xf>
    <xf numFmtId="0" fontId="83" fillId="77" borderId="27" xfId="0" applyNumberFormat="1" applyFont="1" applyFill="1" applyBorder="1" applyAlignment="1">
      <alignment horizontal="center" vertical="center"/>
    </xf>
    <xf numFmtId="0" fontId="83" fillId="0" borderId="27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79" borderId="32" xfId="0" applyNumberFormat="1" applyFont="1" applyFill="1" applyBorder="1" applyAlignment="1">
      <alignment horizontal="center" vertical="center" wrapText="1"/>
    </xf>
    <xf numFmtId="0" fontId="2" fillId="79" borderId="27" xfId="0" applyNumberFormat="1" applyFont="1" applyFill="1" applyBorder="1" applyAlignment="1">
      <alignment horizontal="center" vertical="center" wrapText="1"/>
    </xf>
    <xf numFmtId="0" fontId="2" fillId="79" borderId="27" xfId="0" applyNumberFormat="1" applyFont="1" applyFill="1" applyBorder="1" applyAlignment="1">
      <alignment horizontal="center" vertical="center"/>
    </xf>
    <xf numFmtId="0" fontId="2" fillId="77" borderId="0" xfId="0" applyNumberFormat="1" applyFont="1" applyFill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 wrapText="1"/>
    </xf>
    <xf numFmtId="3" fontId="52" fillId="0" borderId="0" xfId="0" applyNumberFormat="1" applyFont="1" applyAlignment="1">
      <alignment/>
    </xf>
    <xf numFmtId="0" fontId="120" fillId="0" borderId="27" xfId="0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77" borderId="27" xfId="0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2" xfId="0" applyNumberFormat="1" applyFont="1" applyBorder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8" fillId="0" borderId="42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0" fillId="78" borderId="43" xfId="0" applyFont="1" applyFill="1" applyBorder="1" applyAlignment="1">
      <alignment horizontal="center"/>
    </xf>
    <xf numFmtId="0" fontId="4" fillId="78" borderId="28" xfId="0" applyFont="1" applyFill="1" applyBorder="1" applyAlignment="1">
      <alignment/>
    </xf>
    <xf numFmtId="0" fontId="4" fillId="78" borderId="27" xfId="0" applyFont="1" applyFill="1" applyBorder="1" applyAlignment="1">
      <alignment horizontal="center"/>
    </xf>
    <xf numFmtId="0" fontId="18" fillId="78" borderId="32" xfId="0" applyNumberFormat="1" applyFont="1" applyFill="1" applyBorder="1" applyAlignment="1">
      <alignment horizontal="center"/>
    </xf>
    <xf numFmtId="0" fontId="18" fillId="78" borderId="39" xfId="0" applyNumberFormat="1" applyFont="1" applyFill="1" applyBorder="1" applyAlignment="1">
      <alignment horizontal="center"/>
    </xf>
    <xf numFmtId="0" fontId="18" fillId="78" borderId="43" xfId="0" applyNumberFormat="1" applyFont="1" applyFill="1" applyBorder="1" applyAlignment="1">
      <alignment horizontal="center" wrapText="1"/>
    </xf>
    <xf numFmtId="0" fontId="4" fillId="78" borderId="27" xfId="0" applyNumberFormat="1" applyFont="1" applyFill="1" applyBorder="1" applyAlignment="1">
      <alignment horizontal="center" wrapText="1"/>
    </xf>
    <xf numFmtId="0" fontId="18" fillId="78" borderId="44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8" fillId="0" borderId="39" xfId="0" applyNumberFormat="1" applyFont="1" applyBorder="1" applyAlignment="1">
      <alignment horizontal="center"/>
    </xf>
    <xf numFmtId="0" fontId="18" fillId="0" borderId="43" xfId="0" applyNumberFormat="1" applyFont="1" applyBorder="1" applyAlignment="1">
      <alignment horizontal="center" wrapText="1"/>
    </xf>
    <xf numFmtId="0" fontId="4" fillId="0" borderId="27" xfId="0" applyNumberFormat="1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18" fillId="78" borderId="43" xfId="0" applyFont="1" applyFill="1" applyBorder="1" applyAlignment="1">
      <alignment horizontal="center"/>
    </xf>
    <xf numFmtId="0" fontId="40" fillId="0" borderId="45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41" xfId="0" applyFont="1" applyBorder="1" applyAlignment="1">
      <alignment horizontal="center"/>
    </xf>
    <xf numFmtId="177" fontId="38" fillId="0" borderId="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40" fillId="0" borderId="32" xfId="0" applyFont="1" applyBorder="1" applyAlignment="1">
      <alignment horizontal="center" vertical="center"/>
    </xf>
    <xf numFmtId="0" fontId="40" fillId="77" borderId="27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82" fillId="0" borderId="27" xfId="0" applyFont="1" applyBorder="1" applyAlignment="1">
      <alignment vertical="center" wrapText="1"/>
    </xf>
    <xf numFmtId="0" fontId="83" fillId="0" borderId="27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18" fillId="78" borderId="27" xfId="0" applyFont="1" applyFill="1" applyBorder="1" applyAlignment="1">
      <alignment horizontal="center"/>
    </xf>
    <xf numFmtId="49" fontId="44" fillId="0" borderId="46" xfId="0" applyNumberFormat="1" applyFont="1" applyBorder="1" applyAlignment="1">
      <alignment wrapText="1"/>
    </xf>
    <xf numFmtId="49" fontId="44" fillId="0" borderId="27" xfId="0" applyNumberFormat="1" applyFont="1" applyBorder="1" applyAlignment="1">
      <alignment horizontal="center" vertical="top" wrapText="1"/>
    </xf>
    <xf numFmtId="0" fontId="40" fillId="0" borderId="27" xfId="0" applyFont="1" applyBorder="1" applyAlignment="1">
      <alignment/>
    </xf>
    <xf numFmtId="0" fontId="40" fillId="0" borderId="27" xfId="0" applyNumberFormat="1" applyFont="1" applyBorder="1" applyAlignment="1">
      <alignment horizontal="center"/>
    </xf>
    <xf numFmtId="49" fontId="44" fillId="0" borderId="27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/>
    </xf>
    <xf numFmtId="0" fontId="62" fillId="0" borderId="27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2" xfId="0" applyNumberFormat="1" applyFont="1" applyBorder="1" applyAlignment="1">
      <alignment horizontal="center" vertical="center"/>
    </xf>
    <xf numFmtId="0" fontId="49" fillId="0" borderId="32" xfId="0" applyNumberFormat="1" applyFont="1" applyFill="1" applyBorder="1" applyAlignment="1">
      <alignment horizontal="center" vertical="center"/>
    </xf>
    <xf numFmtId="0" fontId="49" fillId="0" borderId="32" xfId="0" applyNumberFormat="1" applyFont="1" applyFill="1" applyBorder="1" applyAlignment="1">
      <alignment horizontal="center" vertical="center" wrapText="1"/>
    </xf>
    <xf numFmtId="0" fontId="49" fillId="77" borderId="27" xfId="0" applyFont="1" applyFill="1" applyBorder="1" applyAlignment="1">
      <alignment horizontal="center" vertical="center"/>
    </xf>
    <xf numFmtId="0" fontId="49" fillId="77" borderId="27" xfId="0" applyNumberFormat="1" applyFont="1" applyFill="1" applyBorder="1" applyAlignment="1">
      <alignment horizontal="center" vertical="center"/>
    </xf>
    <xf numFmtId="0" fontId="49" fillId="77" borderId="27" xfId="0" applyNumberFormat="1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7" xfId="0" applyNumberFormat="1" applyFont="1" applyBorder="1" applyAlignment="1">
      <alignment horizontal="center" vertical="center"/>
    </xf>
    <xf numFmtId="0" fontId="49" fillId="0" borderId="27" xfId="0" applyNumberFormat="1" applyFont="1" applyFill="1" applyBorder="1" applyAlignment="1">
      <alignment horizontal="center" vertical="center"/>
    </xf>
    <xf numFmtId="0" fontId="49" fillId="0" borderId="27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/>
    </xf>
    <xf numFmtId="3" fontId="40" fillId="76" borderId="32" xfId="0" applyNumberFormat="1" applyFont="1" applyFill="1" applyBorder="1" applyAlignment="1">
      <alignment horizontal="center" vertical="center"/>
    </xf>
    <xf numFmtId="3" fontId="9" fillId="64" borderId="32" xfId="0" applyNumberFormat="1" applyFont="1" applyFill="1" applyBorder="1" applyAlignment="1">
      <alignment horizontal="center" vertical="center"/>
    </xf>
    <xf numFmtId="3" fontId="9" fillId="77" borderId="27" xfId="0" applyNumberFormat="1" applyFont="1" applyFill="1" applyBorder="1" applyAlignment="1">
      <alignment horizontal="center" vertical="center"/>
    </xf>
    <xf numFmtId="3" fontId="40" fillId="77" borderId="27" xfId="0" applyNumberFormat="1" applyFont="1" applyFill="1" applyBorder="1" applyAlignment="1">
      <alignment horizontal="center" vertical="center"/>
    </xf>
    <xf numFmtId="3" fontId="9" fillId="77" borderId="32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40" fillId="76" borderId="27" xfId="0" applyNumberFormat="1" applyFont="1" applyFill="1" applyBorder="1" applyAlignment="1">
      <alignment horizontal="center" vertical="center"/>
    </xf>
    <xf numFmtId="3" fontId="9" fillId="64" borderId="27" xfId="0" applyNumberFormat="1" applyFont="1" applyFill="1" applyBorder="1" applyAlignment="1">
      <alignment horizontal="center" vertical="center"/>
    </xf>
    <xf numFmtId="3" fontId="76" fillId="0" borderId="27" xfId="0" applyNumberFormat="1" applyFont="1" applyFill="1" applyBorder="1" applyAlignment="1">
      <alignment horizontal="center" vertical="center"/>
    </xf>
    <xf numFmtId="0" fontId="139" fillId="0" borderId="0" xfId="0" applyFont="1" applyAlignment="1">
      <alignment/>
    </xf>
    <xf numFmtId="49" fontId="139" fillId="0" borderId="0" xfId="0" applyNumberFormat="1" applyFont="1" applyAlignment="1">
      <alignment vertical="top" wrapText="1"/>
    </xf>
    <xf numFmtId="0" fontId="139" fillId="0" borderId="0" xfId="0" applyFont="1" applyAlignment="1">
      <alignment horizontal="center" vertical="center"/>
    </xf>
    <xf numFmtId="49" fontId="139" fillId="0" borderId="0" xfId="0" applyNumberFormat="1" applyFont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85" fillId="0" borderId="32" xfId="0" applyNumberFormat="1" applyFont="1" applyBorder="1" applyAlignment="1">
      <alignment horizontal="center" vertical="center"/>
    </xf>
    <xf numFmtId="0" fontId="85" fillId="0" borderId="27" xfId="0" applyNumberFormat="1" applyFont="1" applyBorder="1" applyAlignment="1">
      <alignment horizontal="center" vertical="center"/>
    </xf>
    <xf numFmtId="0" fontId="85" fillId="77" borderId="27" xfId="0" applyNumberFormat="1" applyFont="1" applyFill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0" fontId="12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7" xfId="0" applyFont="1" applyBorder="1" applyAlignment="1">
      <alignment horizontal="center" vertical="center" wrapText="1"/>
    </xf>
    <xf numFmtId="0" fontId="2" fillId="77" borderId="27" xfId="0" applyFont="1" applyFill="1" applyBorder="1" applyAlignment="1">
      <alignment horizontal="left" vertical="center"/>
    </xf>
    <xf numFmtId="49" fontId="120" fillId="0" borderId="27" xfId="0" applyNumberFormat="1" applyFont="1" applyBorder="1" applyAlignment="1">
      <alignment horizontal="center" vertical="center" wrapText="1"/>
    </xf>
    <xf numFmtId="49" fontId="120" fillId="0" borderId="32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140" fillId="0" borderId="27" xfId="0" applyNumberFormat="1" applyFont="1" applyBorder="1" applyAlignment="1">
      <alignment horizontal="center" vertical="center"/>
    </xf>
    <xf numFmtId="0" fontId="140" fillId="0" borderId="27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49" fontId="68" fillId="0" borderId="27" xfId="0" applyNumberFormat="1" applyFont="1" applyBorder="1" applyAlignment="1">
      <alignment horizontal="center" vertical="center" wrapText="1"/>
    </xf>
    <xf numFmtId="49" fontId="68" fillId="0" borderId="31" xfId="0" applyNumberFormat="1" applyFont="1" applyBorder="1" applyAlignment="1">
      <alignment horizontal="center" vertical="center" wrapText="1"/>
    </xf>
    <xf numFmtId="49" fontId="68" fillId="77" borderId="27" xfId="0" applyNumberFormat="1" applyFont="1" applyFill="1" applyBorder="1" applyAlignment="1">
      <alignment horizontal="center" vertical="center" wrapText="1"/>
    </xf>
    <xf numFmtId="0" fontId="68" fillId="77" borderId="27" xfId="0" applyFont="1" applyFill="1" applyBorder="1" applyAlignment="1">
      <alignment horizontal="center" vertical="center" wrapText="1"/>
    </xf>
    <xf numFmtId="0" fontId="68" fillId="77" borderId="44" xfId="0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4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top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15" fillId="0" borderId="51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66" fillId="0" borderId="54" xfId="0" applyNumberFormat="1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9" fontId="14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42" fillId="0" borderId="33" xfId="0" applyNumberFormat="1" applyFont="1" applyBorder="1" applyAlignment="1">
      <alignment horizontal="center" vertical="center" wrapText="1"/>
    </xf>
    <xf numFmtId="49" fontId="142" fillId="0" borderId="59" xfId="0" applyNumberFormat="1" applyFont="1" applyBorder="1" applyAlignment="1">
      <alignment horizontal="center" vertical="center" wrapText="1"/>
    </xf>
    <xf numFmtId="49" fontId="142" fillId="0" borderId="32" xfId="0" applyNumberFormat="1" applyFont="1" applyBorder="1" applyAlignment="1">
      <alignment horizontal="center" vertical="center" wrapText="1"/>
    </xf>
    <xf numFmtId="0" fontId="142" fillId="0" borderId="39" xfId="0" applyFont="1" applyBorder="1" applyAlignment="1">
      <alignment horizontal="center" vertical="center" wrapText="1"/>
    </xf>
    <xf numFmtId="0" fontId="142" fillId="0" borderId="49" xfId="0" applyFont="1" applyBorder="1" applyAlignment="1">
      <alignment horizontal="center" vertical="center" wrapText="1"/>
    </xf>
    <xf numFmtId="0" fontId="143" fillId="0" borderId="34" xfId="0" applyFont="1" applyBorder="1" applyAlignment="1">
      <alignment horizontal="center" vertical="center" wrapText="1"/>
    </xf>
    <xf numFmtId="0" fontId="142" fillId="0" borderId="27" xfId="0" applyFont="1" applyBorder="1" applyAlignment="1">
      <alignment horizontal="center" vertical="center" wrapText="1"/>
    </xf>
    <xf numFmtId="0" fontId="143" fillId="0" borderId="27" xfId="0" applyFont="1" applyBorder="1" applyAlignment="1">
      <alignment horizontal="center" vertical="center" wrapText="1"/>
    </xf>
    <xf numFmtId="49" fontId="120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/>
    </xf>
    <xf numFmtId="0" fontId="18" fillId="0" borderId="3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4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78" fillId="0" borderId="66" xfId="0" applyFont="1" applyBorder="1" applyAlignment="1">
      <alignment horizontal="center" vertical="center" wrapText="1"/>
    </xf>
    <xf numFmtId="0" fontId="78" fillId="0" borderId="7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49" fontId="44" fillId="0" borderId="46" xfId="0" applyNumberFormat="1" applyFont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49" fontId="44" fillId="0" borderId="0" xfId="0" applyNumberFormat="1" applyFont="1" applyAlignment="1">
      <alignment horizontal="center" wrapText="1"/>
    </xf>
    <xf numFmtId="0" fontId="0" fillId="0" borderId="27" xfId="0" applyNumberFormat="1" applyBorder="1" applyAlignment="1">
      <alignment horizontal="center"/>
    </xf>
    <xf numFmtId="0" fontId="19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2" fillId="0" borderId="27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56" fillId="0" borderId="33" xfId="0" applyNumberFormat="1" applyFont="1" applyFill="1" applyBorder="1" applyAlignment="1">
      <alignment horizontal="center" vertical="center" wrapText="1"/>
    </xf>
    <xf numFmtId="0" fontId="56" fillId="0" borderId="74" xfId="0" applyNumberFormat="1" applyFont="1" applyFill="1" applyBorder="1" applyAlignment="1">
      <alignment horizontal="center" vertical="center" wrapText="1"/>
    </xf>
    <xf numFmtId="0" fontId="46" fillId="0" borderId="27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46" xfId="0" applyNumberFormat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/>
    </xf>
    <xf numFmtId="0" fontId="46" fillId="0" borderId="33" xfId="0" applyNumberFormat="1" applyFont="1" applyFill="1" applyBorder="1" applyAlignment="1">
      <alignment horizontal="center" vertical="center" wrapText="1"/>
    </xf>
    <xf numFmtId="0" fontId="46" fillId="0" borderId="59" xfId="0" applyNumberFormat="1" applyFont="1" applyFill="1" applyBorder="1" applyAlignment="1">
      <alignment horizontal="center" vertical="center" wrapText="1"/>
    </xf>
    <xf numFmtId="0" fontId="46" fillId="0" borderId="74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62" fillId="0" borderId="75" xfId="0" applyFont="1" applyBorder="1" applyAlignment="1">
      <alignment horizontal="center" vertical="center" wrapText="1"/>
    </xf>
    <xf numFmtId="0" fontId="62" fillId="0" borderId="7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64" borderId="27" xfId="0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/>
    </xf>
    <xf numFmtId="49" fontId="142" fillId="0" borderId="0" xfId="0" applyNumberFormat="1" applyFont="1" applyAlignment="1">
      <alignment horizontal="center" vertical="top" wrapText="1"/>
    </xf>
    <xf numFmtId="49" fontId="120" fillId="0" borderId="33" xfId="0" applyNumberFormat="1" applyFont="1" applyBorder="1" applyAlignment="1">
      <alignment horizontal="center" vertical="center" wrapText="1"/>
    </xf>
    <xf numFmtId="49" fontId="120" fillId="0" borderId="59" xfId="0" applyNumberFormat="1" applyFont="1" applyBorder="1" applyAlignment="1">
      <alignment horizontal="center" vertical="center" wrapText="1"/>
    </xf>
    <xf numFmtId="49" fontId="120" fillId="0" borderId="32" xfId="0" applyNumberFormat="1" applyFont="1" applyBorder="1" applyAlignment="1">
      <alignment horizontal="center" vertical="center" wrapText="1"/>
    </xf>
    <xf numFmtId="49" fontId="120" fillId="0" borderId="27" xfId="0" applyNumberFormat="1" applyFont="1" applyBorder="1" applyAlignment="1">
      <alignment horizontal="center" vertical="center" wrapText="1"/>
    </xf>
    <xf numFmtId="49" fontId="120" fillId="0" borderId="75" xfId="0" applyNumberFormat="1" applyFont="1" applyBorder="1" applyAlignment="1">
      <alignment horizontal="center" vertical="center" wrapText="1"/>
    </xf>
    <xf numFmtId="49" fontId="120" fillId="0" borderId="76" xfId="0" applyNumberFormat="1" applyFont="1" applyBorder="1" applyAlignment="1">
      <alignment horizontal="center" vertical="center" wrapText="1"/>
    </xf>
    <xf numFmtId="49" fontId="120" fillId="0" borderId="37" xfId="0" applyNumberFormat="1" applyFont="1" applyBorder="1" applyAlignment="1">
      <alignment horizontal="center" vertical="center" wrapText="1"/>
    </xf>
    <xf numFmtId="49" fontId="120" fillId="0" borderId="47" xfId="0" applyNumberFormat="1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40" fillId="0" borderId="0" xfId="129" applyFont="1" applyAlignment="1">
      <alignment horizontal="center" wrapText="1"/>
      <protection/>
    </xf>
    <xf numFmtId="0" fontId="83" fillId="0" borderId="27" xfId="129" applyFont="1" applyBorder="1" applyAlignment="1">
      <alignment horizontal="center" vertical="center" wrapText="1"/>
      <protection/>
    </xf>
    <xf numFmtId="49" fontId="1" fillId="0" borderId="75" xfId="0" applyNumberFormat="1" applyFont="1" applyBorder="1" applyAlignment="1">
      <alignment horizontal="center" vertical="center" wrapText="1"/>
    </xf>
    <xf numFmtId="49" fontId="1" fillId="0" borderId="77" xfId="0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49" fontId="2" fillId="77" borderId="27" xfId="0" applyNumberFormat="1" applyFont="1" applyFill="1" applyBorder="1" applyAlignment="1">
      <alignment horizontal="center"/>
    </xf>
    <xf numFmtId="49" fontId="2" fillId="64" borderId="27" xfId="0" applyNumberFormat="1" applyFont="1" applyFill="1" applyBorder="1" applyAlignment="1">
      <alignment horizontal="center"/>
    </xf>
    <xf numFmtId="0" fontId="120" fillId="0" borderId="27" xfId="0" applyFont="1" applyBorder="1" applyAlignment="1">
      <alignment horizontal="center" vertical="center" wrapText="1"/>
    </xf>
    <xf numFmtId="49" fontId="142" fillId="0" borderId="27" xfId="0" applyNumberFormat="1" applyFont="1" applyBorder="1" applyAlignment="1">
      <alignment horizontal="center" vertical="center" wrapText="1"/>
    </xf>
    <xf numFmtId="0" fontId="40" fillId="0" borderId="39" xfId="0" applyNumberFormat="1" applyFont="1" applyFill="1" applyBorder="1" applyAlignment="1">
      <alignment horizontal="center" vertical="center"/>
    </xf>
    <xf numFmtId="0" fontId="40" fillId="0" borderId="3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77" fontId="38" fillId="0" borderId="0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49" fontId="141" fillId="0" borderId="46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0" fontId="18" fillId="0" borderId="27" xfId="0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99" fillId="0" borderId="27" xfId="0" applyNumberFormat="1" applyFont="1" applyBorder="1" applyAlignment="1">
      <alignment horizontal="center" vertical="center" wrapText="1"/>
    </xf>
    <xf numFmtId="0" fontId="0" fillId="78" borderId="27" xfId="0" applyFont="1" applyFill="1" applyBorder="1" applyAlignment="1">
      <alignment horizontal="center"/>
    </xf>
    <xf numFmtId="0" fontId="4" fillId="78" borderId="27" xfId="0" applyFont="1" applyFill="1" applyBorder="1" applyAlignment="1">
      <alignment/>
    </xf>
    <xf numFmtId="0" fontId="100" fillId="78" borderId="27" xfId="0" applyNumberFormat="1" applyFont="1" applyFill="1" applyBorder="1" applyAlignment="1">
      <alignment horizontal="center"/>
    </xf>
    <xf numFmtId="3" fontId="62" fillId="0" borderId="0" xfId="0" applyNumberFormat="1" applyFont="1" applyAlignment="1">
      <alignment horizontal="center"/>
    </xf>
    <xf numFmtId="3" fontId="65" fillId="0" borderId="0" xfId="0" applyNumberFormat="1" applyFont="1" applyAlignment="1">
      <alignment horizontal="left" wrapText="1"/>
    </xf>
    <xf numFmtId="3" fontId="65" fillId="0" borderId="0" xfId="0" applyNumberFormat="1" applyFont="1" applyAlignment="1">
      <alignment horizontal="left" wrapText="1"/>
    </xf>
    <xf numFmtId="0" fontId="9" fillId="64" borderId="32" xfId="0" applyNumberFormat="1" applyFont="1" applyFill="1" applyBorder="1" applyAlignment="1">
      <alignment horizontal="center" vertical="center"/>
    </xf>
    <xf numFmtId="0" fontId="40" fillId="64" borderId="32" xfId="0" applyNumberFormat="1" applyFont="1" applyFill="1" applyBorder="1" applyAlignment="1">
      <alignment horizontal="center" vertical="center"/>
    </xf>
    <xf numFmtId="0" fontId="9" fillId="64" borderId="27" xfId="0" applyNumberFormat="1" applyFont="1" applyFill="1" applyBorder="1" applyAlignment="1">
      <alignment horizontal="center" vertical="center"/>
    </xf>
    <xf numFmtId="0" fontId="40" fillId="64" borderId="27" xfId="0" applyNumberFormat="1" applyFont="1" applyFill="1" applyBorder="1" applyAlignment="1">
      <alignment horizontal="center" vertical="center"/>
    </xf>
    <xf numFmtId="49" fontId="142" fillId="0" borderId="79" xfId="0" applyNumberFormat="1" applyFont="1" applyBorder="1" applyAlignment="1">
      <alignment horizontal="center" vertical="center" wrapText="1"/>
    </xf>
    <xf numFmtId="0" fontId="120" fillId="0" borderId="39" xfId="0" applyFont="1" applyBorder="1" applyAlignment="1">
      <alignment horizontal="center" vertical="center" wrapText="1"/>
    </xf>
    <xf numFmtId="0" fontId="120" fillId="0" borderId="79" xfId="0" applyFont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/>
    </xf>
    <xf numFmtId="0" fontId="2" fillId="0" borderId="80" xfId="0" applyNumberFormat="1" applyFont="1" applyBorder="1" applyAlignment="1">
      <alignment horizontal="center" vertical="center"/>
    </xf>
    <xf numFmtId="0" fontId="2" fillId="77" borderId="39" xfId="0" applyFont="1" applyFill="1" applyBorder="1" applyAlignment="1">
      <alignment horizontal="center"/>
    </xf>
    <xf numFmtId="0" fontId="2" fillId="77" borderId="79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2" fillId="0" borderId="79" xfId="0" applyNumberFormat="1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</cellXfs>
  <cellStyles count="145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Normal" xfId="71"/>
    <cellStyle name="Result" xfId="72"/>
    <cellStyle name="Result2" xfId="73"/>
    <cellStyle name="Акцент1" xfId="74"/>
    <cellStyle name="Акцент1 2" xfId="75"/>
    <cellStyle name="Акцент1 2 2" xfId="76"/>
    <cellStyle name="Акцент2" xfId="77"/>
    <cellStyle name="Акцент2 2" xfId="78"/>
    <cellStyle name="Акцент2 2 2" xfId="79"/>
    <cellStyle name="Акцент3" xfId="80"/>
    <cellStyle name="Акцент3 2" xfId="81"/>
    <cellStyle name="Акцент3 2 2" xfId="82"/>
    <cellStyle name="Акцент4" xfId="83"/>
    <cellStyle name="Акцент4 2" xfId="84"/>
    <cellStyle name="Акцент4 2 2" xfId="85"/>
    <cellStyle name="Акцент5" xfId="86"/>
    <cellStyle name="Акцент5 2" xfId="87"/>
    <cellStyle name="Акцент5 2 2" xfId="88"/>
    <cellStyle name="Акцент6" xfId="89"/>
    <cellStyle name="Акцент6 2" xfId="90"/>
    <cellStyle name="Акцент6 2 2" xfId="91"/>
    <cellStyle name="Ввод " xfId="92"/>
    <cellStyle name="Ввод  2" xfId="93"/>
    <cellStyle name="Ввод  2 2" xfId="94"/>
    <cellStyle name="Вывод" xfId="95"/>
    <cellStyle name="Вывод 2" xfId="96"/>
    <cellStyle name="Вывод 2 2" xfId="97"/>
    <cellStyle name="Вычисление" xfId="98"/>
    <cellStyle name="Вычисление 2" xfId="99"/>
    <cellStyle name="Вычисление 2 2" xfId="100"/>
    <cellStyle name="Currency" xfId="101"/>
    <cellStyle name="Currency [0]" xfId="102"/>
    <cellStyle name="Заголовок 1" xfId="103"/>
    <cellStyle name="Заголовок 1 2" xfId="104"/>
    <cellStyle name="Заголовок 1 2 2" xfId="105"/>
    <cellStyle name="Заголовок 2" xfId="106"/>
    <cellStyle name="Заголовок 2 2" xfId="107"/>
    <cellStyle name="Заголовок 2 2 2" xfId="108"/>
    <cellStyle name="Заголовок 3" xfId="109"/>
    <cellStyle name="Заголовок 3 2" xfId="110"/>
    <cellStyle name="Заголовок 3 2 2" xfId="111"/>
    <cellStyle name="Заголовок 4" xfId="112"/>
    <cellStyle name="Заголовок 4 2" xfId="113"/>
    <cellStyle name="Заголовок 4 2 2" xfId="114"/>
    <cellStyle name="Итог" xfId="115"/>
    <cellStyle name="Итог 2" xfId="116"/>
    <cellStyle name="Итог 2 2" xfId="117"/>
    <cellStyle name="Контрольная ячейка" xfId="118"/>
    <cellStyle name="Контрольная ячейка 2" xfId="119"/>
    <cellStyle name="Контрольная ячейка 2 2" xfId="120"/>
    <cellStyle name="Название" xfId="121"/>
    <cellStyle name="Название 2" xfId="122"/>
    <cellStyle name="Название 2 2" xfId="123"/>
    <cellStyle name="Название 3" xfId="124"/>
    <cellStyle name="Нейтральный" xfId="125"/>
    <cellStyle name="Нейтральный 2" xfId="126"/>
    <cellStyle name="Нейтральный 2 2" xfId="127"/>
    <cellStyle name="Обычный 2" xfId="128"/>
    <cellStyle name="Обычный 2 2" xfId="129"/>
    <cellStyle name="Обычный 2 3" xfId="130"/>
    <cellStyle name="Обычный 3" xfId="131"/>
    <cellStyle name="Обычный 4" xfId="132"/>
    <cellStyle name="Обычный 5" xfId="133"/>
    <cellStyle name="Обычный 6" xfId="134"/>
    <cellStyle name="Плохой" xfId="135"/>
    <cellStyle name="Плохой 2" xfId="136"/>
    <cellStyle name="Плохой 2 2" xfId="137"/>
    <cellStyle name="Пояснение" xfId="138"/>
    <cellStyle name="Пояснение 2" xfId="139"/>
    <cellStyle name="Пояснение 2 2" xfId="140"/>
    <cellStyle name="Примечание" xfId="141"/>
    <cellStyle name="Примечание 2" xfId="142"/>
    <cellStyle name="Примечание 2 2" xfId="143"/>
    <cellStyle name="Примечание 3" xfId="144"/>
    <cellStyle name="Примечание 4" xfId="145"/>
    <cellStyle name="Percent" xfId="146"/>
    <cellStyle name="Процентный 2" xfId="147"/>
    <cellStyle name="Связанная ячейка" xfId="148"/>
    <cellStyle name="Связанная ячейка 2" xfId="149"/>
    <cellStyle name="Связанная ячейка 2 2" xfId="150"/>
    <cellStyle name="Текст предупреждения" xfId="151"/>
    <cellStyle name="Текст предупреждения 2" xfId="152"/>
    <cellStyle name="Текст предупреждения 2 2" xfId="153"/>
    <cellStyle name="Comma" xfId="154"/>
    <cellStyle name="Comma [0]" xfId="155"/>
    <cellStyle name="Хороший" xfId="156"/>
    <cellStyle name="Хороший 2" xfId="157"/>
    <cellStyle name="Хороший 2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66675</xdr:colOff>
      <xdr:row>5</xdr:row>
      <xdr:rowOff>266700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56102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25527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449580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66675</xdr:colOff>
      <xdr:row>5</xdr:row>
      <xdr:rowOff>266700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56102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3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5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1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3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4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6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314325</xdr:rowOff>
    </xdr:from>
    <xdr:ext cx="85725" cy="200025"/>
    <xdr:sp fLocksText="0">
      <xdr:nvSpPr>
        <xdr:cNvPr id="78" name="Text Box 1"/>
        <xdr:cNvSpPr txBox="1">
          <a:spLocks noChangeArrowheads="1"/>
        </xdr:cNvSpPr>
      </xdr:nvSpPr>
      <xdr:spPr>
        <a:xfrm>
          <a:off x="55530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0;&#1086;&#1084;&#1080;&#1090;&#1077;&#1090;%20&#1087;&#1086;%20&#1089;&#1086;&#1094;&#1080;&#1072;&#1083;&#1100;&#1085;&#1086;&#1081;%20&#1079;&#1072;&#1097;&#1080;&#1090;&#1077;%20&#1085;&#1072;&#1089;&#1077;&#1083;&#1077;&#1085;&#1080;&#1103;\&#1054;&#1054;&#1048;&#1058;\&#1057;&#1042;&#1054;&#1044;%20_02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ДВ"/>
      <sheetName val="РЕДК"/>
      <sheetName val="ЕДК-многодет"/>
      <sheetName val="ЕДК-село"/>
      <sheetName val="субсидии"/>
      <sheetName val="ДП"/>
      <sheetName val="ОблМСП"/>
      <sheetName val="Иные МСП"/>
      <sheetName val="ВОВ"/>
      <sheetName val="федрегистр"/>
      <sheetName val="инвалиды"/>
      <sheetName val="ФЕДК"/>
      <sheetName val="1,5"/>
      <sheetName val="475+142"/>
      <sheetName val="актуальные"/>
      <sheetName val="Чис.многод.сем"/>
      <sheetName val="ЕДВ на 3-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68" zoomScaleNormal="68" zoomScalePageLayoutView="0" workbookViewId="0" topLeftCell="A1">
      <selection activeCell="A36" sqref="A36"/>
    </sheetView>
  </sheetViews>
  <sheetFormatPr defaultColWidth="9.00390625" defaultRowHeight="12.75"/>
  <cols>
    <col min="1" max="1" width="5.75390625" style="0" customWidth="1"/>
    <col min="2" max="2" width="28.125" style="0" customWidth="1"/>
    <col min="3" max="3" width="23.375" style="1" customWidth="1"/>
    <col min="4" max="4" width="27.00390625" style="1" customWidth="1"/>
    <col min="6" max="6" width="12.25390625" style="0" bestFit="1" customWidth="1"/>
    <col min="7" max="7" width="10.75390625" style="0" bestFit="1" customWidth="1"/>
  </cols>
  <sheetData>
    <row r="1" spans="1:4" ht="101.25" customHeight="1">
      <c r="A1" s="297" t="s">
        <v>235</v>
      </c>
      <c r="B1" s="297"/>
      <c r="C1" s="297"/>
      <c r="D1" s="297"/>
    </row>
    <row r="2" spans="1:4" ht="79.5" customHeight="1" thickBot="1">
      <c r="A2" s="9" t="s">
        <v>19</v>
      </c>
      <c r="B2" s="9" t="s">
        <v>18</v>
      </c>
      <c r="C2" s="10" t="s">
        <v>21</v>
      </c>
      <c r="D2" s="11" t="s">
        <v>22</v>
      </c>
    </row>
    <row r="3" spans="1:10" ht="27.75" customHeight="1" thickTop="1">
      <c r="A3" s="8">
        <v>1</v>
      </c>
      <c r="B3" s="12" t="s">
        <v>0</v>
      </c>
      <c r="C3" s="16">
        <v>31569</v>
      </c>
      <c r="D3" s="16">
        <v>12132</v>
      </c>
      <c r="F3" s="21"/>
      <c r="G3" s="22"/>
      <c r="H3" s="19"/>
      <c r="I3" s="19"/>
      <c r="J3" s="19"/>
    </row>
    <row r="4" spans="1:10" ht="27.75" customHeight="1">
      <c r="A4" s="5">
        <v>2</v>
      </c>
      <c r="B4" s="13" t="s">
        <v>1</v>
      </c>
      <c r="C4" s="17">
        <v>33786</v>
      </c>
      <c r="D4" s="17">
        <v>10965</v>
      </c>
      <c r="F4" s="21"/>
      <c r="G4" s="22"/>
      <c r="H4" s="19"/>
      <c r="I4" s="19"/>
      <c r="J4" s="19"/>
    </row>
    <row r="5" spans="1:10" ht="27.75" customHeight="1">
      <c r="A5" s="4">
        <v>3</v>
      </c>
      <c r="B5" s="14" t="s">
        <v>2</v>
      </c>
      <c r="C5" s="18">
        <v>49991</v>
      </c>
      <c r="D5" s="18">
        <v>20695</v>
      </c>
      <c r="F5" s="21"/>
      <c r="G5" s="22"/>
      <c r="H5" s="19"/>
      <c r="I5" s="19"/>
      <c r="J5" s="19"/>
    </row>
    <row r="6" spans="1:10" ht="27.75" customHeight="1">
      <c r="A6" s="5">
        <v>4</v>
      </c>
      <c r="B6" s="13" t="s">
        <v>3</v>
      </c>
      <c r="C6" s="17">
        <v>235738</v>
      </c>
      <c r="D6" s="17">
        <v>56112</v>
      </c>
      <c r="F6" s="21"/>
      <c r="G6" s="22"/>
      <c r="H6" s="19"/>
      <c r="I6" s="19"/>
      <c r="J6" s="19"/>
    </row>
    <row r="7" spans="1:10" ht="27.75" customHeight="1">
      <c r="A7" s="4">
        <v>5</v>
      </c>
      <c r="B7" s="14" t="s">
        <v>4</v>
      </c>
      <c r="C7" s="18">
        <v>98973</v>
      </c>
      <c r="D7" s="18">
        <v>38412</v>
      </c>
      <c r="F7" s="21"/>
      <c r="G7" s="22"/>
      <c r="H7" s="19"/>
      <c r="I7" s="19"/>
      <c r="J7" s="19"/>
    </row>
    <row r="8" spans="1:10" ht="27.75" customHeight="1">
      <c r="A8" s="5">
        <v>6</v>
      </c>
      <c r="B8" s="13" t="s">
        <v>5</v>
      </c>
      <c r="C8" s="17">
        <v>143380</v>
      </c>
      <c r="D8" s="17">
        <v>45390</v>
      </c>
      <c r="F8" s="21"/>
      <c r="G8" s="22"/>
      <c r="H8" s="19"/>
      <c r="I8" s="19"/>
      <c r="J8" s="19"/>
    </row>
    <row r="9" spans="1:10" ht="27.75" customHeight="1">
      <c r="A9" s="4">
        <v>7</v>
      </c>
      <c r="B9" s="14" t="s">
        <v>6</v>
      </c>
      <c r="C9" s="18">
        <v>48633</v>
      </c>
      <c r="D9" s="18">
        <v>18247</v>
      </c>
      <c r="F9" s="21"/>
      <c r="G9" s="22"/>
      <c r="H9" s="19"/>
      <c r="I9" s="19"/>
      <c r="J9" s="19"/>
    </row>
    <row r="10" spans="1:10" ht="27.75" customHeight="1">
      <c r="A10" s="5">
        <v>8</v>
      </c>
      <c r="B10" s="13" t="s">
        <v>7</v>
      </c>
      <c r="C10" s="17">
        <v>46762</v>
      </c>
      <c r="D10" s="17">
        <v>14680</v>
      </c>
      <c r="F10" s="21"/>
      <c r="G10" s="22"/>
      <c r="H10" s="19"/>
      <c r="I10" s="19"/>
      <c r="J10" s="19"/>
    </row>
    <row r="11" spans="1:10" ht="27.75" customHeight="1">
      <c r="A11" s="4">
        <v>9</v>
      </c>
      <c r="B11" s="14" t="s">
        <v>8</v>
      </c>
      <c r="C11" s="18">
        <v>56338</v>
      </c>
      <c r="D11" s="18">
        <v>19080</v>
      </c>
      <c r="F11" s="21"/>
      <c r="G11" s="22"/>
      <c r="H11" s="19"/>
      <c r="I11" s="19"/>
      <c r="J11" s="19"/>
    </row>
    <row r="12" spans="1:10" ht="27.75" customHeight="1">
      <c r="A12" s="5">
        <v>10</v>
      </c>
      <c r="B12" s="13" t="s">
        <v>9</v>
      </c>
      <c r="C12" s="17">
        <v>20011</v>
      </c>
      <c r="D12" s="17">
        <v>7514</v>
      </c>
      <c r="F12" s="21"/>
      <c r="G12" s="22"/>
      <c r="H12" s="19"/>
      <c r="I12" s="19"/>
      <c r="J12" s="19"/>
    </row>
    <row r="13" spans="1:10" ht="27.75" customHeight="1">
      <c r="A13" s="4">
        <v>11</v>
      </c>
      <c r="B13" s="14" t="s">
        <v>10</v>
      </c>
      <c r="C13" s="18">
        <v>42850</v>
      </c>
      <c r="D13" s="18">
        <v>13187</v>
      </c>
      <c r="F13" s="21"/>
      <c r="G13" s="22"/>
      <c r="H13" s="19"/>
      <c r="I13" s="19"/>
      <c r="J13" s="19"/>
    </row>
    <row r="14" spans="1:10" ht="27.75" customHeight="1">
      <c r="A14" s="5">
        <v>12</v>
      </c>
      <c r="B14" s="13" t="s">
        <v>11</v>
      </c>
      <c r="C14" s="17">
        <v>41529</v>
      </c>
      <c r="D14" s="17">
        <v>17013</v>
      </c>
      <c r="F14" s="21"/>
      <c r="G14" s="22"/>
      <c r="H14" s="19"/>
      <c r="I14" s="19"/>
      <c r="J14" s="19"/>
    </row>
    <row r="15" spans="1:10" ht="27.75" customHeight="1">
      <c r="A15" s="4">
        <v>13</v>
      </c>
      <c r="B15" s="14" t="s">
        <v>12</v>
      </c>
      <c r="C15" s="18">
        <v>23924</v>
      </c>
      <c r="D15" s="18">
        <v>8821</v>
      </c>
      <c r="F15" s="21"/>
      <c r="G15" s="22"/>
      <c r="H15" s="19"/>
      <c r="I15" s="19"/>
      <c r="J15" s="19"/>
    </row>
    <row r="16" spans="1:10" ht="27.75" customHeight="1">
      <c r="A16" s="5">
        <v>14</v>
      </c>
      <c r="B16" s="13" t="s">
        <v>13</v>
      </c>
      <c r="C16" s="17">
        <v>40383</v>
      </c>
      <c r="D16" s="17">
        <v>13907</v>
      </c>
      <c r="F16" s="21"/>
      <c r="G16" s="22"/>
      <c r="H16" s="19"/>
      <c r="I16" s="19"/>
      <c r="J16" s="19"/>
    </row>
    <row r="17" spans="1:10" ht="27.75" customHeight="1">
      <c r="A17" s="4">
        <v>15</v>
      </c>
      <c r="B17" s="14" t="s">
        <v>14</v>
      </c>
      <c r="C17" s="18">
        <v>28370</v>
      </c>
      <c r="D17" s="18">
        <v>11218</v>
      </c>
      <c r="F17" s="21"/>
      <c r="G17" s="22"/>
      <c r="H17" s="19"/>
      <c r="I17" s="19"/>
      <c r="J17" s="19"/>
    </row>
    <row r="18" spans="1:10" ht="27.75" customHeight="1">
      <c r="A18" s="5">
        <v>16</v>
      </c>
      <c r="B18" s="13" t="s">
        <v>15</v>
      </c>
      <c r="C18" s="17">
        <v>44851</v>
      </c>
      <c r="D18" s="17">
        <v>15978</v>
      </c>
      <c r="F18" s="21"/>
      <c r="G18" s="22"/>
      <c r="H18" s="19"/>
      <c r="I18" s="19"/>
      <c r="J18" s="19"/>
    </row>
    <row r="19" spans="1:10" ht="27.75" customHeight="1">
      <c r="A19" s="4">
        <v>17</v>
      </c>
      <c r="B19" s="14" t="s">
        <v>16</v>
      </c>
      <c r="C19" s="18">
        <v>54740</v>
      </c>
      <c r="D19" s="18">
        <v>17948</v>
      </c>
      <c r="F19" s="21"/>
      <c r="G19" s="22"/>
      <c r="H19" s="19"/>
      <c r="I19" s="19"/>
      <c r="J19" s="19"/>
    </row>
    <row r="20" spans="1:10" ht="27.75" customHeight="1">
      <c r="A20" s="6">
        <v>18</v>
      </c>
      <c r="B20" s="15" t="s">
        <v>17</v>
      </c>
      <c r="C20" s="17">
        <v>74541</v>
      </c>
      <c r="D20" s="17">
        <v>23185</v>
      </c>
      <c r="F20" s="21"/>
      <c r="G20" s="22"/>
      <c r="H20" s="19"/>
      <c r="I20" s="19"/>
      <c r="J20" s="19"/>
    </row>
    <row r="21" spans="1:7" ht="32.25" customHeight="1">
      <c r="A21" s="2"/>
      <c r="B21" s="3" t="s">
        <v>20</v>
      </c>
      <c r="C21" s="7">
        <f>SUM(C3:C20)</f>
        <v>1116369</v>
      </c>
      <c r="D21" s="7">
        <f>SUM(D3:D20)</f>
        <v>364484</v>
      </c>
      <c r="F21" s="22"/>
      <c r="G21" s="22"/>
    </row>
    <row r="22" ht="4.5" customHeight="1"/>
    <row r="23" spans="3:4" ht="27.75" customHeight="1">
      <c r="C23" s="20"/>
      <c r="D23" s="20"/>
    </row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0" zoomScaleNormal="70" zoomScalePageLayoutView="0" workbookViewId="0" topLeftCell="A1">
      <selection activeCell="Q15" sqref="Q15"/>
    </sheetView>
  </sheetViews>
  <sheetFormatPr defaultColWidth="8.75390625" defaultRowHeight="12.75"/>
  <cols>
    <col min="1" max="1" width="4.75390625" style="0" customWidth="1"/>
    <col min="2" max="2" width="33.625" style="0" customWidth="1"/>
    <col min="3" max="3" width="14.00390625" style="0" customWidth="1"/>
    <col min="4" max="4" width="13.625" style="0" customWidth="1"/>
    <col min="5" max="5" width="19.75390625" style="0" customWidth="1"/>
    <col min="6" max="7" width="13.625" style="0" customWidth="1"/>
    <col min="8" max="8" width="16.125" style="0" customWidth="1"/>
    <col min="9" max="9" width="18.125" style="0" customWidth="1"/>
    <col min="10" max="10" width="17.00390625" style="0" customWidth="1"/>
    <col min="11" max="12" width="16.75390625" style="0" customWidth="1"/>
    <col min="13" max="13" width="17.625" style="0" customWidth="1"/>
    <col min="14" max="14" width="15.625" style="0" customWidth="1"/>
    <col min="15" max="15" width="36.875" style="0" customWidth="1"/>
    <col min="16" max="16" width="36.125" style="0" customWidth="1"/>
  </cols>
  <sheetData>
    <row r="1" spans="1:14" s="67" customFormat="1" ht="26.25" customHeight="1">
      <c r="A1" s="402" t="s">
        <v>109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67" customFormat="1" ht="25.5" customHeight="1">
      <c r="A2" s="403" t="s">
        <v>249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s="116" customFormat="1" ht="24.75" customHeight="1">
      <c r="A3" s="404" t="s">
        <v>24</v>
      </c>
      <c r="B3" s="406" t="s">
        <v>18</v>
      </c>
      <c r="C3" s="408" t="s">
        <v>110</v>
      </c>
      <c r="D3" s="408"/>
      <c r="E3" s="408"/>
      <c r="F3" s="408"/>
      <c r="G3" s="408"/>
      <c r="H3" s="409" t="s">
        <v>111</v>
      </c>
      <c r="I3" s="412" t="s">
        <v>112</v>
      </c>
      <c r="J3" s="412" t="s">
        <v>113</v>
      </c>
      <c r="K3" s="412" t="s">
        <v>114</v>
      </c>
      <c r="L3" s="412" t="s">
        <v>115</v>
      </c>
      <c r="M3" s="412" t="s">
        <v>116</v>
      </c>
      <c r="N3" s="412" t="s">
        <v>117</v>
      </c>
    </row>
    <row r="4" spans="1:14" s="116" customFormat="1" ht="75.75" customHeight="1">
      <c r="A4" s="404"/>
      <c r="B4" s="406"/>
      <c r="C4" s="399" t="s">
        <v>118</v>
      </c>
      <c r="D4" s="401" t="s">
        <v>119</v>
      </c>
      <c r="E4" s="401"/>
      <c r="F4" s="401"/>
      <c r="G4" s="401"/>
      <c r="H4" s="410"/>
      <c r="I4" s="412"/>
      <c r="J4" s="412"/>
      <c r="K4" s="412"/>
      <c r="L4" s="412"/>
      <c r="M4" s="412"/>
      <c r="N4" s="412"/>
    </row>
    <row r="5" spans="1:14" s="116" customFormat="1" ht="90" customHeight="1" thickBot="1">
      <c r="A5" s="405"/>
      <c r="B5" s="407"/>
      <c r="C5" s="400"/>
      <c r="D5" s="117" t="s">
        <v>120</v>
      </c>
      <c r="E5" s="117" t="s">
        <v>121</v>
      </c>
      <c r="F5" s="117" t="s">
        <v>122</v>
      </c>
      <c r="G5" s="117" t="s">
        <v>123</v>
      </c>
      <c r="H5" s="411"/>
      <c r="I5" s="413"/>
      <c r="J5" s="413"/>
      <c r="K5" s="413"/>
      <c r="L5" s="413"/>
      <c r="M5" s="413"/>
      <c r="N5" s="413"/>
    </row>
    <row r="6" spans="1:14" s="67" customFormat="1" ht="27" customHeight="1" thickTop="1">
      <c r="A6" s="61" t="s">
        <v>45</v>
      </c>
      <c r="B6" s="12" t="s">
        <v>46</v>
      </c>
      <c r="C6" s="118">
        <f>D6+E6+F6+G6</f>
        <v>18</v>
      </c>
      <c r="D6" s="119">
        <v>2</v>
      </c>
      <c r="E6" s="119">
        <v>0</v>
      </c>
      <c r="F6" s="119">
        <v>16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18</v>
      </c>
    </row>
    <row r="7" spans="1:14" s="67" customFormat="1" ht="27" customHeight="1">
      <c r="A7" s="47" t="s">
        <v>47</v>
      </c>
      <c r="B7" s="13" t="s">
        <v>48</v>
      </c>
      <c r="C7" s="120">
        <f aca="true" t="shared" si="0" ref="C7:C23">D7+E7+F7+G7</f>
        <v>16</v>
      </c>
      <c r="D7" s="121">
        <v>0</v>
      </c>
      <c r="E7" s="121">
        <v>8</v>
      </c>
      <c r="F7" s="121">
        <v>6</v>
      </c>
      <c r="G7" s="121">
        <v>2</v>
      </c>
      <c r="H7" s="121">
        <v>0</v>
      </c>
      <c r="I7" s="121">
        <v>2</v>
      </c>
      <c r="J7" s="121">
        <v>0</v>
      </c>
      <c r="K7" s="121">
        <v>0</v>
      </c>
      <c r="L7" s="121">
        <v>3</v>
      </c>
      <c r="M7" s="121">
        <v>0</v>
      </c>
      <c r="N7" s="121">
        <v>20</v>
      </c>
    </row>
    <row r="8" spans="1:14" s="67" customFormat="1" ht="27" customHeight="1">
      <c r="A8" s="37" t="s">
        <v>49</v>
      </c>
      <c r="B8" s="14" t="s">
        <v>50</v>
      </c>
      <c r="C8" s="122">
        <f t="shared" si="0"/>
        <v>26</v>
      </c>
      <c r="D8" s="123">
        <v>15</v>
      </c>
      <c r="E8" s="123">
        <v>3</v>
      </c>
      <c r="F8" s="123">
        <v>8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1</v>
      </c>
      <c r="M8" s="123">
        <v>0</v>
      </c>
      <c r="N8" s="123">
        <v>28</v>
      </c>
    </row>
    <row r="9" spans="1:14" s="67" customFormat="1" ht="27" customHeight="1">
      <c r="A9" s="47" t="s">
        <v>51</v>
      </c>
      <c r="B9" s="13" t="s">
        <v>52</v>
      </c>
      <c r="C9" s="120">
        <f t="shared" si="0"/>
        <v>76</v>
      </c>
      <c r="D9" s="121">
        <v>41</v>
      </c>
      <c r="E9" s="121">
        <v>15</v>
      </c>
      <c r="F9" s="121">
        <v>18</v>
      </c>
      <c r="G9" s="121">
        <v>2</v>
      </c>
      <c r="H9" s="121">
        <v>0</v>
      </c>
      <c r="I9" s="121">
        <v>4</v>
      </c>
      <c r="J9" s="121">
        <v>0</v>
      </c>
      <c r="K9" s="121">
        <v>0</v>
      </c>
      <c r="L9" s="121">
        <v>4</v>
      </c>
      <c r="M9" s="121">
        <v>0</v>
      </c>
      <c r="N9" s="121">
        <v>84</v>
      </c>
    </row>
    <row r="10" spans="1:14" s="67" customFormat="1" ht="27" customHeight="1">
      <c r="A10" s="37" t="s">
        <v>53</v>
      </c>
      <c r="B10" s="14" t="s">
        <v>54</v>
      </c>
      <c r="C10" s="122">
        <f t="shared" si="0"/>
        <v>47</v>
      </c>
      <c r="D10" s="123">
        <v>1</v>
      </c>
      <c r="E10" s="123">
        <v>18</v>
      </c>
      <c r="F10" s="123">
        <v>27</v>
      </c>
      <c r="G10" s="123">
        <v>1</v>
      </c>
      <c r="H10" s="123">
        <v>0</v>
      </c>
      <c r="I10" s="123">
        <v>1</v>
      </c>
      <c r="J10" s="123">
        <v>1</v>
      </c>
      <c r="K10" s="123">
        <v>0</v>
      </c>
      <c r="L10" s="123">
        <v>2</v>
      </c>
      <c r="M10" s="123">
        <v>0</v>
      </c>
      <c r="N10" s="123">
        <v>51</v>
      </c>
    </row>
    <row r="11" spans="1:14" s="67" customFormat="1" ht="27" customHeight="1">
      <c r="A11" s="47" t="s">
        <v>55</v>
      </c>
      <c r="B11" s="13" t="s">
        <v>56</v>
      </c>
      <c r="C11" s="120">
        <f t="shared" si="0"/>
        <v>90</v>
      </c>
      <c r="D11" s="121">
        <v>2</v>
      </c>
      <c r="E11" s="121">
        <v>31</v>
      </c>
      <c r="F11" s="121">
        <v>57</v>
      </c>
      <c r="G11" s="121">
        <v>0</v>
      </c>
      <c r="H11" s="121">
        <v>1</v>
      </c>
      <c r="I11" s="121">
        <v>1</v>
      </c>
      <c r="J11" s="121">
        <v>1</v>
      </c>
      <c r="K11" s="121">
        <v>0</v>
      </c>
      <c r="L11" s="121">
        <v>3</v>
      </c>
      <c r="M11" s="121">
        <v>0</v>
      </c>
      <c r="N11" s="121">
        <v>96</v>
      </c>
    </row>
    <row r="12" spans="1:14" s="67" customFormat="1" ht="27" customHeight="1">
      <c r="A12" s="37" t="s">
        <v>57</v>
      </c>
      <c r="B12" s="14" t="s">
        <v>58</v>
      </c>
      <c r="C12" s="122">
        <f t="shared" si="0"/>
        <v>31</v>
      </c>
      <c r="D12" s="123">
        <v>5</v>
      </c>
      <c r="E12" s="123">
        <v>10</v>
      </c>
      <c r="F12" s="123">
        <v>16</v>
      </c>
      <c r="G12" s="123">
        <v>0</v>
      </c>
      <c r="H12" s="123">
        <v>0</v>
      </c>
      <c r="I12" s="123">
        <v>1</v>
      </c>
      <c r="J12" s="123">
        <v>0</v>
      </c>
      <c r="K12" s="123">
        <v>0</v>
      </c>
      <c r="L12" s="123">
        <v>1</v>
      </c>
      <c r="M12" s="123">
        <v>0</v>
      </c>
      <c r="N12" s="123">
        <v>33</v>
      </c>
    </row>
    <row r="13" spans="1:14" s="67" customFormat="1" ht="27" customHeight="1">
      <c r="A13" s="47" t="s">
        <v>59</v>
      </c>
      <c r="B13" s="13" t="s">
        <v>60</v>
      </c>
      <c r="C13" s="120">
        <f t="shared" si="0"/>
        <v>21</v>
      </c>
      <c r="D13" s="121">
        <v>1</v>
      </c>
      <c r="E13" s="121">
        <v>6</v>
      </c>
      <c r="F13" s="121">
        <v>14</v>
      </c>
      <c r="G13" s="121">
        <v>0</v>
      </c>
      <c r="H13" s="121">
        <v>0</v>
      </c>
      <c r="I13" s="121">
        <v>3</v>
      </c>
      <c r="J13" s="121">
        <v>0</v>
      </c>
      <c r="K13" s="121">
        <v>0</v>
      </c>
      <c r="L13" s="121">
        <v>0</v>
      </c>
      <c r="M13" s="121">
        <v>0</v>
      </c>
      <c r="N13" s="121">
        <v>24</v>
      </c>
    </row>
    <row r="14" spans="1:14" s="67" customFormat="1" ht="27" customHeight="1">
      <c r="A14" s="37" t="s">
        <v>61</v>
      </c>
      <c r="B14" s="14" t="s">
        <v>62</v>
      </c>
      <c r="C14" s="122">
        <f t="shared" si="0"/>
        <v>22</v>
      </c>
      <c r="D14" s="123">
        <v>1</v>
      </c>
      <c r="E14" s="123">
        <v>13</v>
      </c>
      <c r="F14" s="123">
        <v>8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22</v>
      </c>
    </row>
    <row r="15" spans="1:14" s="67" customFormat="1" ht="27" customHeight="1">
      <c r="A15" s="47" t="s">
        <v>63</v>
      </c>
      <c r="B15" s="13" t="s">
        <v>64</v>
      </c>
      <c r="C15" s="120">
        <f t="shared" si="0"/>
        <v>4</v>
      </c>
      <c r="D15" s="121">
        <v>1</v>
      </c>
      <c r="E15" s="121">
        <v>0</v>
      </c>
      <c r="F15" s="121">
        <v>3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1</v>
      </c>
      <c r="M15" s="121">
        <v>0</v>
      </c>
      <c r="N15" s="121">
        <v>5</v>
      </c>
    </row>
    <row r="16" spans="1:14" s="67" customFormat="1" ht="27" customHeight="1">
      <c r="A16" s="37" t="s">
        <v>65</v>
      </c>
      <c r="B16" s="14" t="s">
        <v>66</v>
      </c>
      <c r="C16" s="122">
        <f t="shared" si="0"/>
        <v>29</v>
      </c>
      <c r="D16" s="123">
        <v>7</v>
      </c>
      <c r="E16" s="123">
        <v>7</v>
      </c>
      <c r="F16" s="123">
        <v>15</v>
      </c>
      <c r="G16" s="123">
        <v>0</v>
      </c>
      <c r="H16" s="123">
        <v>0</v>
      </c>
      <c r="I16" s="123">
        <v>2</v>
      </c>
      <c r="J16" s="123">
        <v>0</v>
      </c>
      <c r="K16" s="123">
        <v>0</v>
      </c>
      <c r="L16" s="123">
        <v>0</v>
      </c>
      <c r="M16" s="123">
        <v>0</v>
      </c>
      <c r="N16" s="123">
        <v>31</v>
      </c>
    </row>
    <row r="17" spans="1:14" s="67" customFormat="1" ht="27" customHeight="1">
      <c r="A17" s="47" t="s">
        <v>67</v>
      </c>
      <c r="B17" s="13" t="s">
        <v>68</v>
      </c>
      <c r="C17" s="120">
        <f t="shared" si="0"/>
        <v>26</v>
      </c>
      <c r="D17" s="121">
        <v>0</v>
      </c>
      <c r="E17" s="121">
        <v>10</v>
      </c>
      <c r="F17" s="121">
        <v>14</v>
      </c>
      <c r="G17" s="121">
        <v>2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26</v>
      </c>
    </row>
    <row r="18" spans="1:14" s="67" customFormat="1" ht="27" customHeight="1">
      <c r="A18" s="37" t="s">
        <v>69</v>
      </c>
      <c r="B18" s="14" t="s">
        <v>70</v>
      </c>
      <c r="C18" s="122">
        <f t="shared" si="0"/>
        <v>14</v>
      </c>
      <c r="D18" s="123">
        <v>0</v>
      </c>
      <c r="E18" s="123">
        <v>3</v>
      </c>
      <c r="F18" s="123">
        <v>10</v>
      </c>
      <c r="G18" s="123">
        <v>1</v>
      </c>
      <c r="H18" s="123">
        <v>0</v>
      </c>
      <c r="I18" s="123">
        <v>1</v>
      </c>
      <c r="J18" s="123">
        <v>0</v>
      </c>
      <c r="K18" s="123">
        <v>0</v>
      </c>
      <c r="L18" s="123">
        <v>0</v>
      </c>
      <c r="M18" s="123">
        <v>0</v>
      </c>
      <c r="N18" s="123">
        <v>15</v>
      </c>
    </row>
    <row r="19" spans="1:14" s="67" customFormat="1" ht="27" customHeight="1">
      <c r="A19" s="47" t="s">
        <v>71</v>
      </c>
      <c r="B19" s="13" t="s">
        <v>72</v>
      </c>
      <c r="C19" s="120">
        <f t="shared" si="0"/>
        <v>36</v>
      </c>
      <c r="D19" s="121">
        <v>0</v>
      </c>
      <c r="E19" s="121">
        <v>11</v>
      </c>
      <c r="F19" s="121">
        <v>24</v>
      </c>
      <c r="G19" s="121">
        <v>1</v>
      </c>
      <c r="H19" s="121">
        <v>0</v>
      </c>
      <c r="I19" s="121">
        <v>2</v>
      </c>
      <c r="J19" s="121">
        <v>0</v>
      </c>
      <c r="K19" s="121">
        <v>0</v>
      </c>
      <c r="L19" s="121">
        <v>0</v>
      </c>
      <c r="M19" s="121">
        <v>0</v>
      </c>
      <c r="N19" s="121">
        <v>38</v>
      </c>
    </row>
    <row r="20" spans="1:14" s="67" customFormat="1" ht="27" customHeight="1">
      <c r="A20" s="37" t="s">
        <v>73</v>
      </c>
      <c r="B20" s="14" t="s">
        <v>74</v>
      </c>
      <c r="C20" s="122">
        <f t="shared" si="0"/>
        <v>22</v>
      </c>
      <c r="D20" s="123">
        <v>3</v>
      </c>
      <c r="E20" s="123">
        <v>5</v>
      </c>
      <c r="F20" s="123">
        <v>14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22</v>
      </c>
    </row>
    <row r="21" spans="1:14" s="67" customFormat="1" ht="27" customHeight="1">
      <c r="A21" s="47" t="s">
        <v>75</v>
      </c>
      <c r="B21" s="13" t="s">
        <v>76</v>
      </c>
      <c r="C21" s="120">
        <f t="shared" si="0"/>
        <v>13</v>
      </c>
      <c r="D21" s="121">
        <v>4</v>
      </c>
      <c r="E21" s="121">
        <v>6</v>
      </c>
      <c r="F21" s="121">
        <v>3</v>
      </c>
      <c r="G21" s="121">
        <v>0</v>
      </c>
      <c r="H21" s="121">
        <v>0</v>
      </c>
      <c r="I21" s="121">
        <v>2</v>
      </c>
      <c r="J21" s="121">
        <v>0</v>
      </c>
      <c r="K21" s="121">
        <v>0</v>
      </c>
      <c r="L21" s="121">
        <v>1</v>
      </c>
      <c r="M21" s="121">
        <v>0</v>
      </c>
      <c r="N21" s="121">
        <v>16</v>
      </c>
    </row>
    <row r="22" spans="1:14" s="67" customFormat="1" ht="27" customHeight="1">
      <c r="A22" s="37" t="s">
        <v>77</v>
      </c>
      <c r="B22" s="14" t="s">
        <v>78</v>
      </c>
      <c r="C22" s="122">
        <f t="shared" si="0"/>
        <v>27</v>
      </c>
      <c r="D22" s="123">
        <v>2</v>
      </c>
      <c r="E22" s="123">
        <v>7</v>
      </c>
      <c r="F22" s="123">
        <v>18</v>
      </c>
      <c r="G22" s="123">
        <v>0</v>
      </c>
      <c r="H22" s="123">
        <v>1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28</v>
      </c>
    </row>
    <row r="23" spans="1:14" s="67" customFormat="1" ht="27" customHeight="1">
      <c r="A23" s="47" t="s">
        <v>79</v>
      </c>
      <c r="B23" s="13" t="s">
        <v>80</v>
      </c>
      <c r="C23" s="120">
        <f t="shared" si="0"/>
        <v>40</v>
      </c>
      <c r="D23" s="121">
        <v>4</v>
      </c>
      <c r="E23" s="121">
        <v>24</v>
      </c>
      <c r="F23" s="121">
        <v>12</v>
      </c>
      <c r="G23" s="121">
        <v>0</v>
      </c>
      <c r="H23" s="121">
        <v>0</v>
      </c>
      <c r="I23" s="121">
        <v>0</v>
      </c>
      <c r="J23" s="121">
        <v>0</v>
      </c>
      <c r="K23" s="121">
        <v>1</v>
      </c>
      <c r="L23" s="121">
        <v>0</v>
      </c>
      <c r="M23" s="121">
        <v>0</v>
      </c>
      <c r="N23" s="121">
        <v>41</v>
      </c>
    </row>
    <row r="24" spans="1:14" s="125" customFormat="1" ht="25.5" customHeight="1">
      <c r="A24" s="124"/>
      <c r="B24" s="124" t="s">
        <v>124</v>
      </c>
      <c r="C24" s="124">
        <f>D24+E24+F24+G24</f>
        <v>558</v>
      </c>
      <c r="D24" s="124">
        <f>SUM(D6:D23)</f>
        <v>89</v>
      </c>
      <c r="E24" s="124">
        <f aca="true" t="shared" si="1" ref="E24:M24">SUM(E6:E23)</f>
        <v>177</v>
      </c>
      <c r="F24" s="124">
        <f t="shared" si="1"/>
        <v>283</v>
      </c>
      <c r="G24" s="124">
        <f t="shared" si="1"/>
        <v>9</v>
      </c>
      <c r="H24" s="124">
        <f t="shared" si="1"/>
        <v>2</v>
      </c>
      <c r="I24" s="124">
        <f t="shared" si="1"/>
        <v>19</v>
      </c>
      <c r="J24" s="124">
        <f t="shared" si="1"/>
        <v>2</v>
      </c>
      <c r="K24" s="124">
        <f t="shared" si="1"/>
        <v>1</v>
      </c>
      <c r="L24" s="124">
        <f t="shared" si="1"/>
        <v>16</v>
      </c>
      <c r="M24" s="124">
        <f t="shared" si="1"/>
        <v>0</v>
      </c>
      <c r="N24" s="124">
        <f>SUM(N6:N23)</f>
        <v>598</v>
      </c>
    </row>
    <row r="25" spans="2:13" s="126" customFormat="1" ht="26.25" customHeight="1">
      <c r="B25" s="126" t="s">
        <v>125</v>
      </c>
      <c r="D25" s="127"/>
      <c r="J25" s="127"/>
      <c r="M25" s="127"/>
    </row>
  </sheetData>
  <sheetProtection/>
  <mergeCells count="14">
    <mergeCell ref="K3:K5"/>
    <mergeCell ref="L3:L5"/>
    <mergeCell ref="M3:M5"/>
    <mergeCell ref="N3:N5"/>
    <mergeCell ref="C4:C5"/>
    <mergeCell ref="D4:G4"/>
    <mergeCell ref="A1:N1"/>
    <mergeCell ref="A2:N2"/>
    <mergeCell ref="A3:A5"/>
    <mergeCell ref="B3:B5"/>
    <mergeCell ref="C3:G3"/>
    <mergeCell ref="H3:H5"/>
    <mergeCell ref="I3:I5"/>
    <mergeCell ref="J3:J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90" zoomScaleNormal="90" zoomScalePageLayoutView="0" workbookViewId="0" topLeftCell="A1">
      <selection activeCell="S13" sqref="S13"/>
    </sheetView>
  </sheetViews>
  <sheetFormatPr defaultColWidth="12.00390625" defaultRowHeight="12.75"/>
  <cols>
    <col min="1" max="1" width="4.00390625" style="132" customWidth="1"/>
    <col min="2" max="2" width="25.25390625" style="129" customWidth="1"/>
    <col min="3" max="3" width="11.00390625" style="129" customWidth="1"/>
    <col min="4" max="4" width="10.625" style="129" customWidth="1"/>
    <col min="5" max="5" width="11.25390625" style="129" customWidth="1"/>
    <col min="6" max="6" width="11.75390625" style="129" customWidth="1"/>
    <col min="7" max="7" width="12.00390625" style="129" customWidth="1"/>
    <col min="8" max="11" width="8.25390625" style="129" customWidth="1"/>
    <col min="12" max="12" width="10.375" style="129" customWidth="1"/>
    <col min="13" max="13" width="10.125" style="129" customWidth="1"/>
    <col min="14" max="15" width="13.25390625" style="129" customWidth="1"/>
    <col min="16" max="16384" width="12.00390625" style="129" customWidth="1"/>
  </cols>
  <sheetData>
    <row r="1" spans="1:15" s="128" customFormat="1" ht="65.25" customHeight="1">
      <c r="A1" s="423" t="s">
        <v>250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66.75" customHeight="1">
      <c r="A2" s="424" t="s">
        <v>19</v>
      </c>
      <c r="B2" s="426" t="s">
        <v>18</v>
      </c>
      <c r="C2" s="428" t="s">
        <v>126</v>
      </c>
      <c r="D2" s="429"/>
      <c r="E2" s="430" t="s">
        <v>127</v>
      </c>
      <c r="F2" s="431"/>
      <c r="G2" s="417" t="s">
        <v>128</v>
      </c>
      <c r="H2" s="417"/>
      <c r="I2" s="417"/>
      <c r="J2" s="417"/>
      <c r="K2" s="417"/>
      <c r="L2" s="417" t="s">
        <v>129</v>
      </c>
      <c r="M2" s="420"/>
      <c r="N2" s="415" t="s">
        <v>130</v>
      </c>
      <c r="O2" s="415"/>
    </row>
    <row r="3" spans="1:15" ht="16.5" customHeight="1">
      <c r="A3" s="425"/>
      <c r="B3" s="427"/>
      <c r="C3" s="416" t="s">
        <v>43</v>
      </c>
      <c r="D3" s="421" t="s">
        <v>44</v>
      </c>
      <c r="E3" s="415" t="s">
        <v>131</v>
      </c>
      <c r="F3" s="417" t="s">
        <v>132</v>
      </c>
      <c r="G3" s="415" t="s">
        <v>106</v>
      </c>
      <c r="H3" s="419" t="s">
        <v>133</v>
      </c>
      <c r="I3" s="419" t="s">
        <v>134</v>
      </c>
      <c r="J3" s="419" t="s">
        <v>135</v>
      </c>
      <c r="K3" s="419" t="s">
        <v>136</v>
      </c>
      <c r="L3" s="419" t="s">
        <v>43</v>
      </c>
      <c r="M3" s="421" t="s">
        <v>44</v>
      </c>
      <c r="N3" s="415" t="s">
        <v>25</v>
      </c>
      <c r="O3" s="416"/>
    </row>
    <row r="4" spans="1:15" ht="35.25" customHeight="1">
      <c r="A4" s="424"/>
      <c r="B4" s="426"/>
      <c r="C4" s="416"/>
      <c r="D4" s="422"/>
      <c r="E4" s="416"/>
      <c r="F4" s="418"/>
      <c r="G4" s="416"/>
      <c r="H4" s="416"/>
      <c r="I4" s="416"/>
      <c r="J4" s="416"/>
      <c r="K4" s="416"/>
      <c r="L4" s="416"/>
      <c r="M4" s="421"/>
      <c r="N4" s="256" t="s">
        <v>43</v>
      </c>
      <c r="O4" s="257" t="s">
        <v>44</v>
      </c>
    </row>
    <row r="5" spans="1:15" s="130" customFormat="1" ht="15.75" customHeight="1">
      <c r="A5" s="258">
        <v>1</v>
      </c>
      <c r="B5" s="12" t="s">
        <v>0</v>
      </c>
      <c r="C5" s="259">
        <v>124</v>
      </c>
      <c r="D5" s="259">
        <v>124</v>
      </c>
      <c r="E5" s="259">
        <v>203</v>
      </c>
      <c r="F5" s="259">
        <v>425</v>
      </c>
      <c r="G5" s="260">
        <v>27</v>
      </c>
      <c r="H5" s="260">
        <v>20</v>
      </c>
      <c r="I5" s="260">
        <v>7</v>
      </c>
      <c r="J5" s="260">
        <v>0</v>
      </c>
      <c r="K5" s="260">
        <v>0</v>
      </c>
      <c r="L5" s="259">
        <v>21</v>
      </c>
      <c r="M5" s="259">
        <v>21</v>
      </c>
      <c r="N5" s="259">
        <v>118</v>
      </c>
      <c r="O5" s="261">
        <v>202</v>
      </c>
    </row>
    <row r="6" spans="1:15" s="130" customFormat="1" ht="15.75" customHeight="1">
      <c r="A6" s="262">
        <v>2</v>
      </c>
      <c r="B6" s="13" t="s">
        <v>1</v>
      </c>
      <c r="C6" s="263">
        <v>129</v>
      </c>
      <c r="D6" s="263">
        <v>131</v>
      </c>
      <c r="E6" s="263">
        <v>162</v>
      </c>
      <c r="F6" s="263">
        <v>457</v>
      </c>
      <c r="G6" s="263">
        <v>23</v>
      </c>
      <c r="H6" s="263">
        <v>19</v>
      </c>
      <c r="I6" s="263">
        <v>4</v>
      </c>
      <c r="J6" s="263">
        <v>0</v>
      </c>
      <c r="K6" s="263">
        <v>0</v>
      </c>
      <c r="L6" s="263">
        <v>25</v>
      </c>
      <c r="M6" s="263">
        <v>25</v>
      </c>
      <c r="N6" s="263">
        <v>130</v>
      </c>
      <c r="O6" s="264">
        <v>252</v>
      </c>
    </row>
    <row r="7" spans="1:15" s="130" customFormat="1" ht="15.75" customHeight="1">
      <c r="A7" s="265">
        <v>3</v>
      </c>
      <c r="B7" s="14" t="s">
        <v>2</v>
      </c>
      <c r="C7" s="266">
        <v>204</v>
      </c>
      <c r="D7" s="266">
        <v>210</v>
      </c>
      <c r="E7" s="266">
        <v>431</v>
      </c>
      <c r="F7" s="266">
        <v>970</v>
      </c>
      <c r="G7" s="267">
        <v>30</v>
      </c>
      <c r="H7" s="267">
        <v>26</v>
      </c>
      <c r="I7" s="267">
        <v>3</v>
      </c>
      <c r="J7" s="267">
        <v>1</v>
      </c>
      <c r="K7" s="267">
        <v>0</v>
      </c>
      <c r="L7" s="266">
        <v>23</v>
      </c>
      <c r="M7" s="266">
        <v>23</v>
      </c>
      <c r="N7" s="266">
        <v>180</v>
      </c>
      <c r="O7" s="268">
        <v>311</v>
      </c>
    </row>
    <row r="8" spans="1:15" s="130" customFormat="1" ht="15.75" customHeight="1">
      <c r="A8" s="262">
        <v>4</v>
      </c>
      <c r="B8" s="13" t="s">
        <v>3</v>
      </c>
      <c r="C8" s="263">
        <v>940</v>
      </c>
      <c r="D8" s="263">
        <v>951</v>
      </c>
      <c r="E8" s="263">
        <v>530</v>
      </c>
      <c r="F8" s="263">
        <v>1393</v>
      </c>
      <c r="G8" s="263">
        <v>79</v>
      </c>
      <c r="H8" s="263">
        <v>64</v>
      </c>
      <c r="I8" s="263">
        <v>15</v>
      </c>
      <c r="J8" s="263">
        <v>0</v>
      </c>
      <c r="K8" s="263">
        <v>0</v>
      </c>
      <c r="L8" s="263">
        <v>158</v>
      </c>
      <c r="M8" s="263">
        <v>160</v>
      </c>
      <c r="N8" s="263">
        <v>519</v>
      </c>
      <c r="O8" s="264">
        <v>823</v>
      </c>
    </row>
    <row r="9" spans="1:15" s="130" customFormat="1" ht="15.75" customHeight="1">
      <c r="A9" s="265">
        <v>5</v>
      </c>
      <c r="B9" s="14" t="s">
        <v>4</v>
      </c>
      <c r="C9" s="266">
        <v>323</v>
      </c>
      <c r="D9" s="266">
        <v>330</v>
      </c>
      <c r="E9" s="266">
        <v>296</v>
      </c>
      <c r="F9" s="266">
        <v>779</v>
      </c>
      <c r="G9" s="267">
        <v>83</v>
      </c>
      <c r="H9" s="267">
        <v>64</v>
      </c>
      <c r="I9" s="267">
        <v>19</v>
      </c>
      <c r="J9" s="267">
        <v>0</v>
      </c>
      <c r="K9" s="267">
        <v>0</v>
      </c>
      <c r="L9" s="266">
        <v>50</v>
      </c>
      <c r="M9" s="266">
        <v>52</v>
      </c>
      <c r="N9" s="266">
        <v>280</v>
      </c>
      <c r="O9" s="268">
        <v>463</v>
      </c>
    </row>
    <row r="10" spans="1:15" s="130" customFormat="1" ht="15.75" customHeight="1">
      <c r="A10" s="262">
        <v>6</v>
      </c>
      <c r="B10" s="13" t="s">
        <v>5</v>
      </c>
      <c r="C10" s="263">
        <v>509</v>
      </c>
      <c r="D10" s="263">
        <v>512</v>
      </c>
      <c r="E10" s="263">
        <v>692</v>
      </c>
      <c r="F10" s="263">
        <v>1576</v>
      </c>
      <c r="G10" s="263">
        <v>86</v>
      </c>
      <c r="H10" s="263">
        <v>70</v>
      </c>
      <c r="I10" s="263">
        <v>16</v>
      </c>
      <c r="J10" s="263">
        <v>0</v>
      </c>
      <c r="K10" s="263">
        <v>0</v>
      </c>
      <c r="L10" s="263">
        <v>85</v>
      </c>
      <c r="M10" s="263">
        <v>85</v>
      </c>
      <c r="N10" s="263">
        <v>424</v>
      </c>
      <c r="O10" s="264">
        <v>712</v>
      </c>
    </row>
    <row r="11" spans="1:15" s="130" customFormat="1" ht="15.75" customHeight="1">
      <c r="A11" s="265">
        <v>7</v>
      </c>
      <c r="B11" s="14" t="s">
        <v>6</v>
      </c>
      <c r="C11" s="266">
        <v>166</v>
      </c>
      <c r="D11" s="266">
        <v>171</v>
      </c>
      <c r="E11" s="266">
        <v>190</v>
      </c>
      <c r="F11" s="266">
        <v>443</v>
      </c>
      <c r="G11" s="267">
        <v>40</v>
      </c>
      <c r="H11" s="267">
        <v>35</v>
      </c>
      <c r="I11" s="267">
        <v>5</v>
      </c>
      <c r="J11" s="267">
        <v>0</v>
      </c>
      <c r="K11" s="267">
        <v>0</v>
      </c>
      <c r="L11" s="266">
        <v>24</v>
      </c>
      <c r="M11" s="266">
        <v>25</v>
      </c>
      <c r="N11" s="266">
        <v>171</v>
      </c>
      <c r="O11" s="268">
        <v>274</v>
      </c>
    </row>
    <row r="12" spans="1:15" s="130" customFormat="1" ht="15.75" customHeight="1">
      <c r="A12" s="262">
        <v>8</v>
      </c>
      <c r="B12" s="13" t="s">
        <v>7</v>
      </c>
      <c r="C12" s="263">
        <v>145</v>
      </c>
      <c r="D12" s="263">
        <v>147</v>
      </c>
      <c r="E12" s="263">
        <v>210</v>
      </c>
      <c r="F12" s="263">
        <v>463</v>
      </c>
      <c r="G12" s="263">
        <v>36</v>
      </c>
      <c r="H12" s="263">
        <v>29</v>
      </c>
      <c r="I12" s="263">
        <v>7</v>
      </c>
      <c r="J12" s="263">
        <v>0</v>
      </c>
      <c r="K12" s="263">
        <v>0</v>
      </c>
      <c r="L12" s="263">
        <v>11</v>
      </c>
      <c r="M12" s="263">
        <v>11</v>
      </c>
      <c r="N12" s="263">
        <v>139</v>
      </c>
      <c r="O12" s="264">
        <v>230</v>
      </c>
    </row>
    <row r="13" spans="1:15" s="130" customFormat="1" ht="15.75" customHeight="1">
      <c r="A13" s="265">
        <v>9</v>
      </c>
      <c r="B13" s="14" t="s">
        <v>8</v>
      </c>
      <c r="C13" s="266">
        <v>201</v>
      </c>
      <c r="D13" s="266">
        <v>204</v>
      </c>
      <c r="E13" s="266">
        <v>171</v>
      </c>
      <c r="F13" s="266">
        <v>461</v>
      </c>
      <c r="G13" s="266">
        <v>43</v>
      </c>
      <c r="H13" s="266">
        <v>36</v>
      </c>
      <c r="I13" s="266">
        <v>7</v>
      </c>
      <c r="J13" s="266">
        <v>0</v>
      </c>
      <c r="K13" s="266">
        <v>0</v>
      </c>
      <c r="L13" s="266">
        <v>24</v>
      </c>
      <c r="M13" s="266">
        <v>24</v>
      </c>
      <c r="N13" s="266">
        <v>158</v>
      </c>
      <c r="O13" s="268">
        <v>259</v>
      </c>
    </row>
    <row r="14" spans="1:15" s="130" customFormat="1" ht="15.75" customHeight="1">
      <c r="A14" s="262">
        <v>10</v>
      </c>
      <c r="B14" s="13" t="s">
        <v>9</v>
      </c>
      <c r="C14" s="263">
        <v>68</v>
      </c>
      <c r="D14" s="263">
        <v>68</v>
      </c>
      <c r="E14" s="263">
        <v>297</v>
      </c>
      <c r="F14" s="263">
        <v>587</v>
      </c>
      <c r="G14" s="263">
        <v>14</v>
      </c>
      <c r="H14" s="263">
        <v>12</v>
      </c>
      <c r="I14" s="263">
        <v>2</v>
      </c>
      <c r="J14" s="263">
        <v>0</v>
      </c>
      <c r="K14" s="263">
        <v>0</v>
      </c>
      <c r="L14" s="263">
        <v>11</v>
      </c>
      <c r="M14" s="263">
        <v>11</v>
      </c>
      <c r="N14" s="263">
        <v>90</v>
      </c>
      <c r="O14" s="264">
        <v>156</v>
      </c>
    </row>
    <row r="15" spans="1:15" s="130" customFormat="1" ht="15.75" customHeight="1">
      <c r="A15" s="265">
        <v>11</v>
      </c>
      <c r="B15" s="14" t="s">
        <v>10</v>
      </c>
      <c r="C15" s="266">
        <v>163</v>
      </c>
      <c r="D15" s="266">
        <v>164</v>
      </c>
      <c r="E15" s="266">
        <v>104</v>
      </c>
      <c r="F15" s="266">
        <v>312</v>
      </c>
      <c r="G15" s="266">
        <v>23</v>
      </c>
      <c r="H15" s="266">
        <v>19</v>
      </c>
      <c r="I15" s="266">
        <v>4</v>
      </c>
      <c r="J15" s="266">
        <v>0</v>
      </c>
      <c r="K15" s="266">
        <v>0</v>
      </c>
      <c r="L15" s="266">
        <v>25</v>
      </c>
      <c r="M15" s="266">
        <v>25</v>
      </c>
      <c r="N15" s="266">
        <v>104</v>
      </c>
      <c r="O15" s="268">
        <v>176</v>
      </c>
    </row>
    <row r="16" spans="1:15" s="130" customFormat="1" ht="15.75" customHeight="1">
      <c r="A16" s="262">
        <v>12</v>
      </c>
      <c r="B16" s="13" t="s">
        <v>11</v>
      </c>
      <c r="C16" s="263">
        <v>142</v>
      </c>
      <c r="D16" s="263">
        <v>144</v>
      </c>
      <c r="E16" s="263">
        <v>222</v>
      </c>
      <c r="F16" s="263">
        <v>555</v>
      </c>
      <c r="G16" s="263">
        <v>32</v>
      </c>
      <c r="H16" s="263">
        <v>24</v>
      </c>
      <c r="I16" s="263">
        <v>8</v>
      </c>
      <c r="J16" s="263">
        <v>0</v>
      </c>
      <c r="K16" s="263">
        <v>0</v>
      </c>
      <c r="L16" s="263">
        <v>27</v>
      </c>
      <c r="M16" s="263">
        <v>27</v>
      </c>
      <c r="N16" s="263">
        <v>121</v>
      </c>
      <c r="O16" s="264">
        <v>215</v>
      </c>
    </row>
    <row r="17" spans="1:15" s="130" customFormat="1" ht="15.75" customHeight="1">
      <c r="A17" s="265">
        <v>13</v>
      </c>
      <c r="B17" s="14" t="s">
        <v>12</v>
      </c>
      <c r="C17" s="266">
        <v>66</v>
      </c>
      <c r="D17" s="266">
        <v>68</v>
      </c>
      <c r="E17" s="266">
        <v>428</v>
      </c>
      <c r="F17" s="266">
        <v>809</v>
      </c>
      <c r="G17" s="266">
        <v>13</v>
      </c>
      <c r="H17" s="266">
        <v>9</v>
      </c>
      <c r="I17" s="266">
        <v>4</v>
      </c>
      <c r="J17" s="266">
        <v>0</v>
      </c>
      <c r="K17" s="266">
        <v>0</v>
      </c>
      <c r="L17" s="266">
        <v>17</v>
      </c>
      <c r="M17" s="266">
        <v>17</v>
      </c>
      <c r="N17" s="266">
        <v>103</v>
      </c>
      <c r="O17" s="268">
        <v>193</v>
      </c>
    </row>
    <row r="18" spans="1:15" s="130" customFormat="1" ht="15.75" customHeight="1">
      <c r="A18" s="262">
        <v>14</v>
      </c>
      <c r="B18" s="13" t="s">
        <v>13</v>
      </c>
      <c r="C18" s="263">
        <v>132</v>
      </c>
      <c r="D18" s="263">
        <v>132</v>
      </c>
      <c r="E18" s="263">
        <v>246</v>
      </c>
      <c r="F18" s="263">
        <v>622</v>
      </c>
      <c r="G18" s="263">
        <v>36</v>
      </c>
      <c r="H18" s="263">
        <v>26</v>
      </c>
      <c r="I18" s="263">
        <v>10</v>
      </c>
      <c r="J18" s="263">
        <v>0</v>
      </c>
      <c r="K18" s="263">
        <v>0</v>
      </c>
      <c r="L18" s="263">
        <v>20</v>
      </c>
      <c r="M18" s="263">
        <v>20</v>
      </c>
      <c r="N18" s="263">
        <v>164</v>
      </c>
      <c r="O18" s="264">
        <v>273</v>
      </c>
    </row>
    <row r="19" spans="1:15" s="130" customFormat="1" ht="15.75" customHeight="1">
      <c r="A19" s="265">
        <v>15</v>
      </c>
      <c r="B19" s="14" t="s">
        <v>14</v>
      </c>
      <c r="C19" s="266">
        <v>115</v>
      </c>
      <c r="D19" s="266">
        <v>118</v>
      </c>
      <c r="E19" s="266">
        <v>352</v>
      </c>
      <c r="F19" s="266">
        <v>781</v>
      </c>
      <c r="G19" s="267">
        <v>22</v>
      </c>
      <c r="H19" s="267">
        <v>19</v>
      </c>
      <c r="I19" s="267">
        <v>3</v>
      </c>
      <c r="J19" s="267">
        <v>0</v>
      </c>
      <c r="K19" s="267">
        <v>0</v>
      </c>
      <c r="L19" s="266">
        <v>29</v>
      </c>
      <c r="M19" s="266">
        <v>29</v>
      </c>
      <c r="N19" s="266">
        <v>109</v>
      </c>
      <c r="O19" s="268">
        <v>189</v>
      </c>
    </row>
    <row r="20" spans="1:15" s="130" customFormat="1" ht="15.75" customHeight="1">
      <c r="A20" s="262">
        <v>16</v>
      </c>
      <c r="B20" s="13" t="s">
        <v>15</v>
      </c>
      <c r="C20" s="263">
        <v>107</v>
      </c>
      <c r="D20" s="263">
        <v>108</v>
      </c>
      <c r="E20" s="263">
        <v>47</v>
      </c>
      <c r="F20" s="263">
        <v>105</v>
      </c>
      <c r="G20" s="263">
        <v>34</v>
      </c>
      <c r="H20" s="263">
        <v>26</v>
      </c>
      <c r="I20" s="263">
        <v>8</v>
      </c>
      <c r="J20" s="263">
        <v>0</v>
      </c>
      <c r="K20" s="263">
        <v>0</v>
      </c>
      <c r="L20" s="263">
        <v>5</v>
      </c>
      <c r="M20" s="263">
        <v>5</v>
      </c>
      <c r="N20" s="263">
        <v>57</v>
      </c>
      <c r="O20" s="264">
        <v>93</v>
      </c>
    </row>
    <row r="21" spans="1:15" s="130" customFormat="1" ht="15.75" customHeight="1">
      <c r="A21" s="265">
        <v>17</v>
      </c>
      <c r="B21" s="14" t="s">
        <v>16</v>
      </c>
      <c r="C21" s="266">
        <v>173</v>
      </c>
      <c r="D21" s="266">
        <v>181</v>
      </c>
      <c r="E21" s="266">
        <v>234</v>
      </c>
      <c r="F21" s="266">
        <v>490</v>
      </c>
      <c r="G21" s="266">
        <v>38</v>
      </c>
      <c r="H21" s="266">
        <v>31</v>
      </c>
      <c r="I21" s="266">
        <v>7</v>
      </c>
      <c r="J21" s="266">
        <v>0</v>
      </c>
      <c r="K21" s="266">
        <v>0</v>
      </c>
      <c r="L21" s="266">
        <v>24</v>
      </c>
      <c r="M21" s="266">
        <v>24</v>
      </c>
      <c r="N21" s="266">
        <v>153</v>
      </c>
      <c r="O21" s="268">
        <v>244</v>
      </c>
    </row>
    <row r="22" spans="1:15" s="130" customFormat="1" ht="18" customHeight="1">
      <c r="A22" s="262">
        <v>18</v>
      </c>
      <c r="B22" s="13" t="s">
        <v>17</v>
      </c>
      <c r="C22" s="263">
        <v>247</v>
      </c>
      <c r="D22" s="263">
        <v>253</v>
      </c>
      <c r="E22" s="263">
        <v>184</v>
      </c>
      <c r="F22" s="263">
        <v>499</v>
      </c>
      <c r="G22" s="263">
        <v>46</v>
      </c>
      <c r="H22" s="263">
        <v>36</v>
      </c>
      <c r="I22" s="263">
        <v>10</v>
      </c>
      <c r="J22" s="263">
        <v>0</v>
      </c>
      <c r="K22" s="263">
        <v>0</v>
      </c>
      <c r="L22" s="263">
        <v>44</v>
      </c>
      <c r="M22" s="263">
        <v>45</v>
      </c>
      <c r="N22" s="263">
        <v>187</v>
      </c>
      <c r="O22" s="264">
        <v>318</v>
      </c>
    </row>
    <row r="23" spans="1:15" ht="27.75" customHeight="1">
      <c r="A23" s="414" t="s">
        <v>20</v>
      </c>
      <c r="B23" s="414"/>
      <c r="C23" s="39">
        <f>SUM(C5:C22)</f>
        <v>3954</v>
      </c>
      <c r="D23" s="39">
        <f>SUM(D5:D22)</f>
        <v>4016</v>
      </c>
      <c r="E23" s="39">
        <f aca="true" t="shared" si="0" ref="E23:J23">SUM(E5:E22)</f>
        <v>4999</v>
      </c>
      <c r="F23" s="39">
        <f t="shared" si="0"/>
        <v>11727</v>
      </c>
      <c r="G23" s="39">
        <f t="shared" si="0"/>
        <v>705</v>
      </c>
      <c r="H23" s="39">
        <f t="shared" si="0"/>
        <v>565</v>
      </c>
      <c r="I23" s="39">
        <f t="shared" si="0"/>
        <v>139</v>
      </c>
      <c r="J23" s="39">
        <f t="shared" si="0"/>
        <v>1</v>
      </c>
      <c r="K23" s="39">
        <v>0</v>
      </c>
      <c r="L23" s="39">
        <f>SUM(L5:L22)</f>
        <v>623</v>
      </c>
      <c r="M23" s="39">
        <f>SUM(M5:M22)</f>
        <v>629</v>
      </c>
      <c r="N23" s="39">
        <f>SUM(N5:N22)</f>
        <v>3207</v>
      </c>
      <c r="O23" s="39">
        <f>SUM(O5:O22)</f>
        <v>5383</v>
      </c>
    </row>
    <row r="24" spans="1:15" s="131" customFormat="1" ht="24.75" customHeight="1">
      <c r="A24" s="511"/>
      <c r="B24" s="512" t="s">
        <v>137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3"/>
    </row>
    <row r="26" spans="3:15" ht="18"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</sheetData>
  <sheetProtection/>
  <mergeCells count="22">
    <mergeCell ref="A1:O1"/>
    <mergeCell ref="A2:A4"/>
    <mergeCell ref="B2:B4"/>
    <mergeCell ref="C2:D2"/>
    <mergeCell ref="E2:F2"/>
    <mergeCell ref="G2:K2"/>
    <mergeCell ref="L2:M2"/>
    <mergeCell ref="N2:O2"/>
    <mergeCell ref="K3:K4"/>
    <mergeCell ref="L3:L4"/>
    <mergeCell ref="M3:M4"/>
    <mergeCell ref="N3:O3"/>
    <mergeCell ref="A23:B23"/>
    <mergeCell ref="B24:N24"/>
    <mergeCell ref="E3:E4"/>
    <mergeCell ref="F3:F4"/>
    <mergeCell ref="G3:G4"/>
    <mergeCell ref="H3:H4"/>
    <mergeCell ref="C3:C4"/>
    <mergeCell ref="D3:D4"/>
    <mergeCell ref="I3:I4"/>
    <mergeCell ref="J3:J4"/>
  </mergeCells>
  <printOptions/>
  <pageMargins left="0.64" right="0.2362204724409449" top="0.35433070866141736" bottom="0.35433070866141736" header="0.31496062992125984" footer="0.31496062992125984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70" zoomScaleNormal="70" zoomScalePageLayoutView="0" workbookViewId="0" topLeftCell="A1">
      <selection activeCell="U12" sqref="U12"/>
    </sheetView>
  </sheetViews>
  <sheetFormatPr defaultColWidth="9.00390625" defaultRowHeight="12.75"/>
  <cols>
    <col min="1" max="1" width="5.375" style="1" customWidth="1"/>
    <col min="2" max="2" width="32.00390625" style="0" customWidth="1"/>
    <col min="3" max="3" width="14.125" style="1" customWidth="1"/>
    <col min="4" max="4" width="15.625" style="1" customWidth="1"/>
    <col min="5" max="5" width="13.375" style="1" customWidth="1"/>
    <col min="6" max="6" width="19.75390625" style="1" customWidth="1"/>
    <col min="7" max="7" width="17.375" style="0" customWidth="1"/>
    <col min="8" max="8" width="17.00390625" style="0" customWidth="1"/>
    <col min="9" max="11" width="14.625" style="0" customWidth="1"/>
    <col min="12" max="12" width="17.375" style="0" customWidth="1"/>
    <col min="13" max="13" width="16.875" style="0" customWidth="1"/>
    <col min="14" max="14" width="15.875" style="0" customWidth="1"/>
    <col min="15" max="15" width="14.875" style="0" customWidth="1"/>
    <col min="16" max="16" width="14.00390625" style="0" customWidth="1"/>
    <col min="17" max="17" width="26.625" style="112" customWidth="1"/>
  </cols>
  <sheetData>
    <row r="1" spans="1:17" s="115" customFormat="1" ht="53.25" customHeight="1">
      <c r="A1" s="297" t="s">
        <v>251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Q1" s="112"/>
    </row>
    <row r="2" spans="1:17" s="115" customFormat="1" ht="28.5" customHeight="1">
      <c r="A2" s="432" t="s">
        <v>152</v>
      </c>
      <c r="B2" s="432" t="s">
        <v>18</v>
      </c>
      <c r="C2" s="330" t="s">
        <v>252</v>
      </c>
      <c r="D2" s="434"/>
      <c r="E2" s="434"/>
      <c r="F2" s="434"/>
      <c r="G2" s="434"/>
      <c r="H2" s="435"/>
      <c r="I2" s="436" t="s">
        <v>153</v>
      </c>
      <c r="J2" s="436"/>
      <c r="K2" s="436"/>
      <c r="L2" s="436"/>
      <c r="M2" s="436"/>
      <c r="N2" s="436"/>
      <c r="Q2" s="112"/>
    </row>
    <row r="3" spans="1:18" s="166" customFormat="1" ht="74.25" customHeight="1" thickBot="1">
      <c r="A3" s="433"/>
      <c r="B3" s="433"/>
      <c r="C3" s="163" t="s">
        <v>154</v>
      </c>
      <c r="D3" s="163" t="s">
        <v>155</v>
      </c>
      <c r="E3" s="163" t="s">
        <v>156</v>
      </c>
      <c r="F3" s="164" t="s">
        <v>157</v>
      </c>
      <c r="G3" s="163" t="s">
        <v>158</v>
      </c>
      <c r="H3" s="163" t="s">
        <v>159</v>
      </c>
      <c r="I3" s="165" t="s">
        <v>154</v>
      </c>
      <c r="J3" s="165" t="s">
        <v>155</v>
      </c>
      <c r="K3" s="165" t="s">
        <v>156</v>
      </c>
      <c r="L3" s="165" t="s">
        <v>157</v>
      </c>
      <c r="M3" s="165" t="s">
        <v>158</v>
      </c>
      <c r="N3" s="165" t="s">
        <v>159</v>
      </c>
      <c r="Q3" s="112"/>
      <c r="R3" s="167"/>
    </row>
    <row r="4" spans="1:20" ht="35.25" customHeight="1" thickTop="1">
      <c r="A4" s="61">
        <v>1</v>
      </c>
      <c r="B4" s="12" t="s">
        <v>0</v>
      </c>
      <c r="C4" s="269">
        <v>0</v>
      </c>
      <c r="D4" s="269">
        <v>49</v>
      </c>
      <c r="E4" s="269">
        <v>3908</v>
      </c>
      <c r="F4" s="270">
        <f>C4+D4+E4</f>
        <v>3957</v>
      </c>
      <c r="G4" s="168">
        <v>2186</v>
      </c>
      <c r="H4" s="168">
        <v>178</v>
      </c>
      <c r="I4" s="271">
        <v>0</v>
      </c>
      <c r="J4" s="271">
        <v>50</v>
      </c>
      <c r="K4" s="271">
        <v>3964</v>
      </c>
      <c r="L4" s="271">
        <f>SUM(I4:K4)</f>
        <v>4014</v>
      </c>
      <c r="M4" s="514">
        <v>2250</v>
      </c>
      <c r="N4" s="515">
        <v>187</v>
      </c>
      <c r="O4" s="160"/>
      <c r="Q4" s="169"/>
      <c r="S4" s="160"/>
      <c r="T4" s="160"/>
    </row>
    <row r="5" spans="1:20" ht="35.25" customHeight="1">
      <c r="A5" s="47">
        <v>2</v>
      </c>
      <c r="B5" s="13" t="s">
        <v>1</v>
      </c>
      <c r="C5" s="272">
        <v>3</v>
      </c>
      <c r="D5" s="272">
        <v>21</v>
      </c>
      <c r="E5" s="272">
        <v>2044</v>
      </c>
      <c r="F5" s="273">
        <f aca="true" t="shared" si="0" ref="F5:F21">C5+D5+E5</f>
        <v>2068</v>
      </c>
      <c r="G5" s="170">
        <v>878</v>
      </c>
      <c r="H5" s="170">
        <v>124</v>
      </c>
      <c r="I5" s="272">
        <v>3</v>
      </c>
      <c r="J5" s="272">
        <v>21</v>
      </c>
      <c r="K5" s="274">
        <v>2061</v>
      </c>
      <c r="L5" s="274">
        <f aca="true" t="shared" si="1" ref="L5:L21">SUM(I5:K5)</f>
        <v>2085</v>
      </c>
      <c r="M5" s="78">
        <v>920</v>
      </c>
      <c r="N5" s="170">
        <v>139</v>
      </c>
      <c r="O5" s="160"/>
      <c r="Q5" s="171"/>
      <c r="S5" s="160"/>
      <c r="T5" s="160"/>
    </row>
    <row r="6" spans="1:20" ht="35.25" customHeight="1">
      <c r="A6" s="37">
        <v>3</v>
      </c>
      <c r="B6" s="14" t="s">
        <v>2</v>
      </c>
      <c r="C6" s="275">
        <v>9</v>
      </c>
      <c r="D6" s="275">
        <v>39</v>
      </c>
      <c r="E6" s="275">
        <v>5212</v>
      </c>
      <c r="F6" s="276">
        <f t="shared" si="0"/>
        <v>5260</v>
      </c>
      <c r="G6" s="85">
        <v>2461</v>
      </c>
      <c r="H6" s="85">
        <v>235</v>
      </c>
      <c r="I6" s="277">
        <v>10</v>
      </c>
      <c r="J6" s="277">
        <v>41</v>
      </c>
      <c r="K6" s="271">
        <v>5283</v>
      </c>
      <c r="L6" s="271">
        <f t="shared" si="1"/>
        <v>5334</v>
      </c>
      <c r="M6" s="516">
        <v>2542</v>
      </c>
      <c r="N6" s="517">
        <v>255</v>
      </c>
      <c r="O6" s="160"/>
      <c r="Q6" s="169"/>
      <c r="S6" s="160"/>
      <c r="T6" s="160"/>
    </row>
    <row r="7" spans="1:20" ht="35.25" customHeight="1">
      <c r="A7" s="47">
        <v>4</v>
      </c>
      <c r="B7" s="13" t="s">
        <v>3</v>
      </c>
      <c r="C7" s="272">
        <v>6</v>
      </c>
      <c r="D7" s="272">
        <v>287</v>
      </c>
      <c r="E7" s="272">
        <v>16642</v>
      </c>
      <c r="F7" s="273">
        <f t="shared" si="0"/>
        <v>16935</v>
      </c>
      <c r="G7" s="170">
        <v>2887</v>
      </c>
      <c r="H7" s="170">
        <v>456</v>
      </c>
      <c r="I7" s="272">
        <v>6</v>
      </c>
      <c r="J7" s="272">
        <v>290</v>
      </c>
      <c r="K7" s="274">
        <v>16800</v>
      </c>
      <c r="L7" s="274">
        <f t="shared" si="1"/>
        <v>17096</v>
      </c>
      <c r="M7" s="78">
        <v>3067</v>
      </c>
      <c r="N7" s="170">
        <v>497</v>
      </c>
      <c r="O7" s="160"/>
      <c r="Q7" s="169"/>
      <c r="S7" s="160"/>
      <c r="T7" s="160"/>
    </row>
    <row r="8" spans="1:20" ht="35.25" customHeight="1">
      <c r="A8" s="37">
        <v>5</v>
      </c>
      <c r="B8" s="14" t="s">
        <v>4</v>
      </c>
      <c r="C8" s="275">
        <v>8</v>
      </c>
      <c r="D8" s="275">
        <v>104</v>
      </c>
      <c r="E8" s="275">
        <v>8765</v>
      </c>
      <c r="F8" s="276">
        <f t="shared" si="0"/>
        <v>8877</v>
      </c>
      <c r="G8" s="85">
        <v>4006</v>
      </c>
      <c r="H8" s="85">
        <v>354</v>
      </c>
      <c r="I8" s="277">
        <v>8</v>
      </c>
      <c r="J8" s="277">
        <v>104</v>
      </c>
      <c r="K8" s="271">
        <v>8884</v>
      </c>
      <c r="L8" s="271">
        <f t="shared" si="1"/>
        <v>8996</v>
      </c>
      <c r="M8" s="516">
        <v>4448</v>
      </c>
      <c r="N8" s="517">
        <v>378</v>
      </c>
      <c r="O8" s="160"/>
      <c r="Q8" s="169"/>
      <c r="S8" s="160"/>
      <c r="T8" s="160"/>
    </row>
    <row r="9" spans="1:20" ht="35.25" customHeight="1">
      <c r="A9" s="47">
        <v>6</v>
      </c>
      <c r="B9" s="13" t="s">
        <v>5</v>
      </c>
      <c r="C9" s="272">
        <v>10</v>
      </c>
      <c r="D9" s="272">
        <v>139</v>
      </c>
      <c r="E9" s="272">
        <v>13362</v>
      </c>
      <c r="F9" s="273">
        <f t="shared" si="0"/>
        <v>13511</v>
      </c>
      <c r="G9" s="170">
        <v>4206</v>
      </c>
      <c r="H9" s="170">
        <v>558</v>
      </c>
      <c r="I9" s="272">
        <v>10</v>
      </c>
      <c r="J9" s="272">
        <v>140</v>
      </c>
      <c r="K9" s="274">
        <v>13555</v>
      </c>
      <c r="L9" s="274">
        <f t="shared" si="1"/>
        <v>13705</v>
      </c>
      <c r="M9" s="78">
        <v>4405</v>
      </c>
      <c r="N9" s="170">
        <v>593</v>
      </c>
      <c r="O9" s="160"/>
      <c r="Q9" s="169"/>
      <c r="S9" s="160"/>
      <c r="T9" s="160"/>
    </row>
    <row r="10" spans="1:20" ht="35.25" customHeight="1">
      <c r="A10" s="37">
        <v>7</v>
      </c>
      <c r="B10" s="14" t="s">
        <v>6</v>
      </c>
      <c r="C10" s="275">
        <v>3</v>
      </c>
      <c r="D10" s="275">
        <v>91</v>
      </c>
      <c r="E10" s="275">
        <v>4445</v>
      </c>
      <c r="F10" s="276">
        <f t="shared" si="0"/>
        <v>4539</v>
      </c>
      <c r="G10" s="85">
        <v>2586</v>
      </c>
      <c r="H10" s="85">
        <v>275</v>
      </c>
      <c r="I10" s="277">
        <v>4</v>
      </c>
      <c r="J10" s="277">
        <v>94</v>
      </c>
      <c r="K10" s="271">
        <v>4500</v>
      </c>
      <c r="L10" s="271">
        <f t="shared" si="1"/>
        <v>4598</v>
      </c>
      <c r="M10" s="516">
        <v>2698</v>
      </c>
      <c r="N10" s="517">
        <v>295</v>
      </c>
      <c r="O10" s="160"/>
      <c r="Q10" s="169"/>
      <c r="S10" s="160"/>
      <c r="T10" s="160"/>
    </row>
    <row r="11" spans="1:20" ht="35.25" customHeight="1">
      <c r="A11" s="47">
        <v>8</v>
      </c>
      <c r="B11" s="13" t="s">
        <v>7</v>
      </c>
      <c r="C11" s="272">
        <v>1</v>
      </c>
      <c r="D11" s="272">
        <v>67</v>
      </c>
      <c r="E11" s="272">
        <v>4688</v>
      </c>
      <c r="F11" s="273">
        <f t="shared" si="0"/>
        <v>4756</v>
      </c>
      <c r="G11" s="170">
        <v>2749</v>
      </c>
      <c r="H11" s="170">
        <v>205</v>
      </c>
      <c r="I11" s="272">
        <v>2</v>
      </c>
      <c r="J11" s="272">
        <v>68</v>
      </c>
      <c r="K11" s="274">
        <v>4739</v>
      </c>
      <c r="L11" s="274">
        <f t="shared" si="1"/>
        <v>4809</v>
      </c>
      <c r="M11" s="78">
        <v>2919</v>
      </c>
      <c r="N11" s="170">
        <v>213</v>
      </c>
      <c r="O11" s="160"/>
      <c r="Q11" s="169"/>
      <c r="S11" s="160"/>
      <c r="T11" s="160"/>
    </row>
    <row r="12" spans="1:20" ht="35.25" customHeight="1">
      <c r="A12" s="37">
        <v>9</v>
      </c>
      <c r="B12" s="14" t="s">
        <v>8</v>
      </c>
      <c r="C12" s="275">
        <v>2</v>
      </c>
      <c r="D12" s="275">
        <v>67</v>
      </c>
      <c r="E12" s="275">
        <v>5454</v>
      </c>
      <c r="F12" s="276">
        <f t="shared" si="0"/>
        <v>5523</v>
      </c>
      <c r="G12" s="85">
        <v>2148</v>
      </c>
      <c r="H12" s="85">
        <v>222</v>
      </c>
      <c r="I12" s="277">
        <v>3</v>
      </c>
      <c r="J12" s="277">
        <v>67</v>
      </c>
      <c r="K12" s="271">
        <v>5525</v>
      </c>
      <c r="L12" s="271">
        <f t="shared" si="1"/>
        <v>5595</v>
      </c>
      <c r="M12" s="516">
        <v>2239</v>
      </c>
      <c r="N12" s="517">
        <v>245</v>
      </c>
      <c r="O12" s="160"/>
      <c r="Q12" s="169"/>
      <c r="S12" s="160"/>
      <c r="T12" s="160"/>
    </row>
    <row r="13" spans="1:20" ht="35.25" customHeight="1">
      <c r="A13" s="47">
        <v>10</v>
      </c>
      <c r="B13" s="13" t="s">
        <v>9</v>
      </c>
      <c r="C13" s="272">
        <v>2</v>
      </c>
      <c r="D13" s="272">
        <v>32</v>
      </c>
      <c r="E13" s="272">
        <v>1978</v>
      </c>
      <c r="F13" s="273">
        <f t="shared" si="0"/>
        <v>2012</v>
      </c>
      <c r="G13" s="170">
        <v>852</v>
      </c>
      <c r="H13" s="170">
        <v>47</v>
      </c>
      <c r="I13" s="272">
        <v>2</v>
      </c>
      <c r="J13" s="272">
        <v>32</v>
      </c>
      <c r="K13" s="274">
        <v>2006</v>
      </c>
      <c r="L13" s="274">
        <f t="shared" si="1"/>
        <v>2040</v>
      </c>
      <c r="M13" s="78">
        <v>878</v>
      </c>
      <c r="N13" s="170">
        <v>68</v>
      </c>
      <c r="O13" s="160"/>
      <c r="Q13" s="169"/>
      <c r="S13" s="160"/>
      <c r="T13" s="160"/>
    </row>
    <row r="14" spans="1:20" ht="35.25" customHeight="1">
      <c r="A14" s="37">
        <v>11</v>
      </c>
      <c r="B14" s="14" t="s">
        <v>10</v>
      </c>
      <c r="C14" s="275">
        <v>3</v>
      </c>
      <c r="D14" s="275">
        <v>65</v>
      </c>
      <c r="E14" s="275">
        <v>3949</v>
      </c>
      <c r="F14" s="276">
        <f t="shared" si="0"/>
        <v>4017</v>
      </c>
      <c r="G14" s="85">
        <v>1100</v>
      </c>
      <c r="H14" s="85">
        <v>127</v>
      </c>
      <c r="I14" s="277">
        <v>5</v>
      </c>
      <c r="J14" s="277">
        <v>65</v>
      </c>
      <c r="K14" s="271">
        <v>4004</v>
      </c>
      <c r="L14" s="271">
        <f t="shared" si="1"/>
        <v>4074</v>
      </c>
      <c r="M14" s="516">
        <v>1227</v>
      </c>
      <c r="N14" s="517">
        <v>143</v>
      </c>
      <c r="O14" s="160"/>
      <c r="Q14" s="169"/>
      <c r="S14" s="160"/>
      <c r="T14" s="160"/>
    </row>
    <row r="15" spans="1:20" ht="35.25" customHeight="1">
      <c r="A15" s="47">
        <v>12</v>
      </c>
      <c r="B15" s="13" t="s">
        <v>11</v>
      </c>
      <c r="C15" s="272">
        <v>2</v>
      </c>
      <c r="D15" s="272">
        <v>53</v>
      </c>
      <c r="E15" s="272">
        <v>4747</v>
      </c>
      <c r="F15" s="273">
        <f t="shared" si="0"/>
        <v>4802</v>
      </c>
      <c r="G15" s="170">
        <v>1849</v>
      </c>
      <c r="H15" s="170">
        <v>268</v>
      </c>
      <c r="I15" s="272">
        <v>2</v>
      </c>
      <c r="J15" s="272">
        <v>53</v>
      </c>
      <c r="K15" s="274">
        <v>4816</v>
      </c>
      <c r="L15" s="274">
        <f t="shared" si="1"/>
        <v>4871</v>
      </c>
      <c r="M15" s="78">
        <v>1906</v>
      </c>
      <c r="N15" s="170">
        <v>347</v>
      </c>
      <c r="O15" s="160"/>
      <c r="Q15" s="169"/>
      <c r="S15" s="160"/>
      <c r="T15" s="160"/>
    </row>
    <row r="16" spans="1:20" ht="35.25" customHeight="1">
      <c r="A16" s="37">
        <v>13</v>
      </c>
      <c r="B16" s="14" t="s">
        <v>12</v>
      </c>
      <c r="C16" s="275">
        <v>0</v>
      </c>
      <c r="D16" s="275">
        <v>32</v>
      </c>
      <c r="E16" s="275">
        <v>2387</v>
      </c>
      <c r="F16" s="276">
        <f t="shared" si="0"/>
        <v>2419</v>
      </c>
      <c r="G16" s="85">
        <v>904</v>
      </c>
      <c r="H16" s="85">
        <v>62</v>
      </c>
      <c r="I16" s="277">
        <v>0</v>
      </c>
      <c r="J16" s="277">
        <v>32</v>
      </c>
      <c r="K16" s="271">
        <v>2421</v>
      </c>
      <c r="L16" s="271">
        <f t="shared" si="1"/>
        <v>2453</v>
      </c>
      <c r="M16" s="516">
        <v>932</v>
      </c>
      <c r="N16" s="517">
        <v>68</v>
      </c>
      <c r="O16" s="160"/>
      <c r="Q16" s="169"/>
      <c r="S16" s="160"/>
      <c r="T16" s="160"/>
    </row>
    <row r="17" spans="1:20" ht="35.25" customHeight="1">
      <c r="A17" s="47">
        <v>14</v>
      </c>
      <c r="B17" s="13" t="s">
        <v>13</v>
      </c>
      <c r="C17" s="272">
        <v>2</v>
      </c>
      <c r="D17" s="272">
        <v>55</v>
      </c>
      <c r="E17" s="272">
        <v>3264</v>
      </c>
      <c r="F17" s="273">
        <f t="shared" si="0"/>
        <v>3321</v>
      </c>
      <c r="G17" s="170">
        <v>1455</v>
      </c>
      <c r="H17" s="170">
        <v>166</v>
      </c>
      <c r="I17" s="272">
        <v>3</v>
      </c>
      <c r="J17" s="272">
        <v>56</v>
      </c>
      <c r="K17" s="274">
        <v>3306</v>
      </c>
      <c r="L17" s="274">
        <f t="shared" si="1"/>
        <v>3365</v>
      </c>
      <c r="M17" s="78">
        <v>1533</v>
      </c>
      <c r="N17" s="170">
        <v>185</v>
      </c>
      <c r="O17" s="160"/>
      <c r="Q17" s="169"/>
      <c r="S17" s="160"/>
      <c r="T17" s="160"/>
    </row>
    <row r="18" spans="1:20" ht="35.25" customHeight="1">
      <c r="A18" s="37">
        <v>15</v>
      </c>
      <c r="B18" s="14" t="s">
        <v>14</v>
      </c>
      <c r="C18" s="275">
        <v>0</v>
      </c>
      <c r="D18" s="275">
        <v>42</v>
      </c>
      <c r="E18" s="275">
        <v>2858</v>
      </c>
      <c r="F18" s="276">
        <f t="shared" si="0"/>
        <v>2900</v>
      </c>
      <c r="G18" s="85">
        <v>1063</v>
      </c>
      <c r="H18" s="85">
        <v>145</v>
      </c>
      <c r="I18" s="277">
        <v>0</v>
      </c>
      <c r="J18" s="277">
        <v>42</v>
      </c>
      <c r="K18" s="271">
        <v>2898</v>
      </c>
      <c r="L18" s="271">
        <f t="shared" si="1"/>
        <v>2940</v>
      </c>
      <c r="M18" s="516">
        <v>1108</v>
      </c>
      <c r="N18" s="517">
        <v>164</v>
      </c>
      <c r="O18" s="160"/>
      <c r="Q18" s="169"/>
      <c r="S18" s="160"/>
      <c r="T18" s="160"/>
    </row>
    <row r="19" spans="1:20" ht="35.25" customHeight="1">
      <c r="A19" s="47">
        <v>16</v>
      </c>
      <c r="B19" s="13" t="s">
        <v>15</v>
      </c>
      <c r="C19" s="272">
        <v>2</v>
      </c>
      <c r="D19" s="272">
        <v>69</v>
      </c>
      <c r="E19" s="272">
        <v>8975</v>
      </c>
      <c r="F19" s="273">
        <f t="shared" si="0"/>
        <v>9046</v>
      </c>
      <c r="G19" s="170">
        <v>933</v>
      </c>
      <c r="H19" s="170">
        <v>98</v>
      </c>
      <c r="I19" s="272">
        <v>2</v>
      </c>
      <c r="J19" s="272">
        <v>70</v>
      </c>
      <c r="K19" s="274">
        <v>9053</v>
      </c>
      <c r="L19" s="274">
        <f t="shared" si="1"/>
        <v>9125</v>
      </c>
      <c r="M19" s="78">
        <v>988</v>
      </c>
      <c r="N19" s="170">
        <v>108</v>
      </c>
      <c r="O19" s="160"/>
      <c r="Q19" s="169"/>
      <c r="S19" s="160"/>
      <c r="T19" s="160"/>
    </row>
    <row r="20" spans="1:20" ht="35.25" customHeight="1">
      <c r="A20" s="37">
        <v>17</v>
      </c>
      <c r="B20" s="14" t="s">
        <v>16</v>
      </c>
      <c r="C20" s="275">
        <v>0</v>
      </c>
      <c r="D20" s="275">
        <v>65</v>
      </c>
      <c r="E20" s="275">
        <v>4670</v>
      </c>
      <c r="F20" s="276">
        <f t="shared" si="0"/>
        <v>4735</v>
      </c>
      <c r="G20" s="85">
        <v>3636</v>
      </c>
      <c r="H20" s="85">
        <v>364</v>
      </c>
      <c r="I20" s="277">
        <v>0</v>
      </c>
      <c r="J20" s="277">
        <v>69</v>
      </c>
      <c r="K20" s="271">
        <v>4749</v>
      </c>
      <c r="L20" s="271">
        <f t="shared" si="1"/>
        <v>4818</v>
      </c>
      <c r="M20" s="516">
        <v>3803</v>
      </c>
      <c r="N20" s="517">
        <v>386</v>
      </c>
      <c r="O20" s="160"/>
      <c r="Q20" s="169"/>
      <c r="S20" s="160"/>
      <c r="T20" s="160"/>
    </row>
    <row r="21" spans="1:20" ht="35.25" customHeight="1">
      <c r="A21" s="47">
        <v>18</v>
      </c>
      <c r="B21" s="13" t="s">
        <v>17</v>
      </c>
      <c r="C21" s="272">
        <v>1</v>
      </c>
      <c r="D21" s="272">
        <v>82</v>
      </c>
      <c r="E21" s="272">
        <v>6344</v>
      </c>
      <c r="F21" s="273">
        <f t="shared" si="0"/>
        <v>6427</v>
      </c>
      <c r="G21" s="170">
        <v>2349</v>
      </c>
      <c r="H21" s="170">
        <v>269</v>
      </c>
      <c r="I21" s="272">
        <v>1</v>
      </c>
      <c r="J21" s="272">
        <v>83</v>
      </c>
      <c r="K21" s="274">
        <v>6428</v>
      </c>
      <c r="L21" s="274">
        <f t="shared" si="1"/>
        <v>6512</v>
      </c>
      <c r="M21" s="78">
        <v>2512</v>
      </c>
      <c r="N21" s="170">
        <v>289</v>
      </c>
      <c r="O21" s="160"/>
      <c r="Q21" s="169"/>
      <c r="S21" s="160"/>
      <c r="T21" s="160"/>
    </row>
    <row r="22" spans="1:19" s="174" customFormat="1" ht="35.25" customHeight="1">
      <c r="A22" s="322" t="s">
        <v>20</v>
      </c>
      <c r="B22" s="437"/>
      <c r="C22" s="172">
        <f aca="true" t="shared" si="2" ref="C22:L22">SUM(C4:C21)</f>
        <v>54</v>
      </c>
      <c r="D22" s="172">
        <f t="shared" si="2"/>
        <v>1359</v>
      </c>
      <c r="E22" s="172">
        <f t="shared" si="2"/>
        <v>103692</v>
      </c>
      <c r="F22" s="172">
        <f t="shared" si="2"/>
        <v>105105</v>
      </c>
      <c r="G22" s="172">
        <f t="shared" si="2"/>
        <v>38248</v>
      </c>
      <c r="H22" s="172">
        <f t="shared" si="2"/>
        <v>4153</v>
      </c>
      <c r="I22" s="172">
        <f t="shared" si="2"/>
        <v>61</v>
      </c>
      <c r="J22" s="172">
        <f t="shared" si="2"/>
        <v>1377</v>
      </c>
      <c r="K22" s="172">
        <f t="shared" si="2"/>
        <v>104992</v>
      </c>
      <c r="L22" s="172">
        <f t="shared" si="2"/>
        <v>106430</v>
      </c>
      <c r="M22" s="278">
        <f>SUM(M4:M21)</f>
        <v>40375</v>
      </c>
      <c r="N22" s="278">
        <f>SUM(N4:N21)</f>
        <v>4560</v>
      </c>
      <c r="O22" s="160"/>
      <c r="P22" s="160"/>
      <c r="Q22" s="173"/>
      <c r="S22" s="160"/>
    </row>
    <row r="23" spans="3:13" ht="20.25" customHeight="1">
      <c r="C23" s="175"/>
      <c r="D23" s="176"/>
      <c r="E23" s="176"/>
      <c r="F23" s="176"/>
      <c r="L23" s="160"/>
      <c r="M23" s="160"/>
    </row>
    <row r="24" spans="3:14" ht="25.5">
      <c r="C24" s="20"/>
      <c r="D24" s="177"/>
      <c r="E24" s="177"/>
      <c r="F24" s="177"/>
      <c r="G24" s="178"/>
      <c r="H24" s="178"/>
      <c r="I24" s="22"/>
      <c r="J24" s="178"/>
      <c r="K24" s="178"/>
      <c r="L24" s="178"/>
      <c r="M24" s="178"/>
      <c r="N24" s="178"/>
    </row>
  </sheetData>
  <sheetProtection/>
  <mergeCells count="6">
    <mergeCell ref="A1:N1"/>
    <mergeCell ref="A2:A3"/>
    <mergeCell ref="B2:B3"/>
    <mergeCell ref="C2:H2"/>
    <mergeCell ref="I2:N2"/>
    <mergeCell ref="A22:B22"/>
  </mergeCells>
  <printOptions horizontalCentered="1" verticalCentered="1"/>
  <pageMargins left="0.6692913385826772" right="0.15748031496062992" top="0.11811023622047245" bottom="0.15748031496062992" header="0.1968503937007874" footer="0.5118110236220472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5.125" style="0" customWidth="1"/>
    <col min="2" max="2" width="32.25390625" style="0" bestFit="1" customWidth="1"/>
    <col min="3" max="3" width="16.125" style="0" customWidth="1"/>
    <col min="4" max="4" width="15.375" style="0" customWidth="1"/>
    <col min="5" max="5" width="14.875" style="0" customWidth="1"/>
    <col min="6" max="6" width="15.25390625" style="0" customWidth="1"/>
    <col min="7" max="7" width="15.00390625" style="0" customWidth="1"/>
    <col min="8" max="8" width="16.875" style="0" customWidth="1"/>
  </cols>
  <sheetData>
    <row r="1" spans="1:8" ht="12.75" customHeight="1">
      <c r="A1" s="438" t="s">
        <v>253</v>
      </c>
      <c r="B1" s="438"/>
      <c r="C1" s="438"/>
      <c r="D1" s="438"/>
      <c r="E1" s="438"/>
      <c r="F1" s="438"/>
      <c r="G1" s="438"/>
      <c r="H1" s="438"/>
    </row>
    <row r="2" spans="1:8" ht="12.75" customHeight="1">
      <c r="A2" s="438"/>
      <c r="B2" s="438"/>
      <c r="C2" s="438"/>
      <c r="D2" s="438"/>
      <c r="E2" s="438"/>
      <c r="F2" s="438"/>
      <c r="G2" s="438"/>
      <c r="H2" s="438"/>
    </row>
    <row r="3" spans="1:8" ht="33" customHeight="1">
      <c r="A3" s="438"/>
      <c r="B3" s="438"/>
      <c r="C3" s="438"/>
      <c r="D3" s="438"/>
      <c r="E3" s="438"/>
      <c r="F3" s="438"/>
      <c r="G3" s="438"/>
      <c r="H3" s="438"/>
    </row>
    <row r="4" spans="1:8" ht="15" customHeight="1">
      <c r="A4" s="439" t="s">
        <v>24</v>
      </c>
      <c r="B4" s="439" t="s">
        <v>18</v>
      </c>
      <c r="C4" s="442" t="s">
        <v>229</v>
      </c>
      <c r="D4" s="442"/>
      <c r="E4" s="443" t="s">
        <v>254</v>
      </c>
      <c r="F4" s="444"/>
      <c r="G4" s="443" t="s">
        <v>255</v>
      </c>
      <c r="H4" s="444"/>
    </row>
    <row r="5" spans="1:8" ht="45">
      <c r="A5" s="440"/>
      <c r="B5" s="440"/>
      <c r="C5" s="292" t="s">
        <v>256</v>
      </c>
      <c r="D5" s="292" t="s">
        <v>257</v>
      </c>
      <c r="E5" s="445"/>
      <c r="F5" s="446"/>
      <c r="G5" s="445"/>
      <c r="H5" s="446"/>
    </row>
    <row r="6" spans="1:8" ht="15">
      <c r="A6" s="441"/>
      <c r="B6" s="441"/>
      <c r="C6" s="292" t="s">
        <v>194</v>
      </c>
      <c r="D6" s="292" t="s">
        <v>194</v>
      </c>
      <c r="E6" s="292" t="s">
        <v>43</v>
      </c>
      <c r="F6" s="292" t="s">
        <v>44</v>
      </c>
      <c r="G6" s="292" t="s">
        <v>43</v>
      </c>
      <c r="H6" s="292" t="s">
        <v>44</v>
      </c>
    </row>
    <row r="7" spans="1:8" ht="18">
      <c r="A7" s="64">
        <v>1</v>
      </c>
      <c r="B7" s="14" t="s">
        <v>46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</row>
    <row r="8" spans="1:8" ht="18">
      <c r="A8" s="66">
        <v>2</v>
      </c>
      <c r="B8" s="13" t="s">
        <v>48</v>
      </c>
      <c r="C8" s="187">
        <v>2</v>
      </c>
      <c r="D8" s="187">
        <v>3</v>
      </c>
      <c r="E8" s="187">
        <v>2</v>
      </c>
      <c r="F8" s="187">
        <v>2</v>
      </c>
      <c r="G8" s="187">
        <v>2</v>
      </c>
      <c r="H8" s="187">
        <v>2</v>
      </c>
    </row>
    <row r="9" spans="1:8" ht="18">
      <c r="A9" s="64">
        <v>3</v>
      </c>
      <c r="B9" s="14" t="s">
        <v>50</v>
      </c>
      <c r="C9" s="186">
        <v>10</v>
      </c>
      <c r="D9" s="186">
        <v>11</v>
      </c>
      <c r="E9" s="186">
        <v>9</v>
      </c>
      <c r="F9" s="186">
        <v>9</v>
      </c>
      <c r="G9" s="186">
        <v>9</v>
      </c>
      <c r="H9" s="186">
        <v>9</v>
      </c>
    </row>
    <row r="10" spans="1:8" ht="18">
      <c r="A10" s="66">
        <v>4</v>
      </c>
      <c r="B10" s="13" t="s">
        <v>52</v>
      </c>
      <c r="C10" s="187">
        <v>877</v>
      </c>
      <c r="D10" s="187">
        <v>1277</v>
      </c>
      <c r="E10" s="187">
        <v>668</v>
      </c>
      <c r="F10" s="187">
        <v>703</v>
      </c>
      <c r="G10" s="187">
        <v>679</v>
      </c>
      <c r="H10" s="187">
        <v>718</v>
      </c>
    </row>
    <row r="11" spans="1:8" ht="18">
      <c r="A11" s="64">
        <v>5</v>
      </c>
      <c r="B11" s="14" t="s">
        <v>54</v>
      </c>
      <c r="C11" s="186">
        <v>2</v>
      </c>
      <c r="D11" s="186">
        <v>4</v>
      </c>
      <c r="E11" s="186">
        <v>2</v>
      </c>
      <c r="F11" s="186">
        <v>2</v>
      </c>
      <c r="G11" s="186">
        <v>2</v>
      </c>
      <c r="H11" s="186">
        <v>2</v>
      </c>
    </row>
    <row r="12" spans="1:8" ht="18">
      <c r="A12" s="66">
        <v>6</v>
      </c>
      <c r="B12" s="13" t="s">
        <v>56</v>
      </c>
      <c r="C12" s="187">
        <v>113</v>
      </c>
      <c r="D12" s="187">
        <v>166</v>
      </c>
      <c r="E12" s="187">
        <v>69</v>
      </c>
      <c r="F12" s="187">
        <v>70</v>
      </c>
      <c r="G12" s="187">
        <v>69</v>
      </c>
      <c r="H12" s="187">
        <v>70</v>
      </c>
    </row>
    <row r="13" spans="1:8" ht="18">
      <c r="A13" s="64">
        <v>7</v>
      </c>
      <c r="B13" s="14" t="s">
        <v>58</v>
      </c>
      <c r="C13" s="186">
        <v>9</v>
      </c>
      <c r="D13" s="186">
        <v>9</v>
      </c>
      <c r="E13" s="186">
        <v>2</v>
      </c>
      <c r="F13" s="186">
        <v>2</v>
      </c>
      <c r="G13" s="186">
        <v>2</v>
      </c>
      <c r="H13" s="186">
        <v>2</v>
      </c>
    </row>
    <row r="14" spans="1:8" ht="18">
      <c r="A14" s="66">
        <v>8</v>
      </c>
      <c r="B14" s="13" t="s">
        <v>60</v>
      </c>
      <c r="C14" s="187">
        <v>11</v>
      </c>
      <c r="D14" s="187">
        <v>12</v>
      </c>
      <c r="E14" s="187">
        <v>9</v>
      </c>
      <c r="F14" s="187">
        <v>9</v>
      </c>
      <c r="G14" s="187">
        <v>11</v>
      </c>
      <c r="H14" s="187">
        <v>12</v>
      </c>
    </row>
    <row r="15" spans="1:8" ht="18">
      <c r="A15" s="64">
        <v>9</v>
      </c>
      <c r="B15" s="14" t="s">
        <v>62</v>
      </c>
      <c r="C15" s="186">
        <v>5</v>
      </c>
      <c r="D15" s="186">
        <v>24</v>
      </c>
      <c r="E15" s="186">
        <v>21</v>
      </c>
      <c r="F15" s="186">
        <v>21</v>
      </c>
      <c r="G15" s="186">
        <v>21</v>
      </c>
      <c r="H15" s="186">
        <v>21</v>
      </c>
    </row>
    <row r="16" spans="1:8" ht="18">
      <c r="A16" s="66">
        <v>10</v>
      </c>
      <c r="B16" s="13" t="s">
        <v>64</v>
      </c>
      <c r="C16" s="187">
        <v>14</v>
      </c>
      <c r="D16" s="187">
        <v>14</v>
      </c>
      <c r="E16" s="187">
        <v>8</v>
      </c>
      <c r="F16" s="187">
        <v>9</v>
      </c>
      <c r="G16" s="187">
        <v>8</v>
      </c>
      <c r="H16" s="187">
        <v>9</v>
      </c>
    </row>
    <row r="17" spans="1:8" ht="18">
      <c r="A17" s="64">
        <v>11</v>
      </c>
      <c r="B17" s="14" t="s">
        <v>66</v>
      </c>
      <c r="C17" s="186">
        <v>14</v>
      </c>
      <c r="D17" s="186">
        <v>35</v>
      </c>
      <c r="E17" s="186">
        <v>22</v>
      </c>
      <c r="F17" s="186">
        <v>22</v>
      </c>
      <c r="G17" s="186">
        <v>22</v>
      </c>
      <c r="H17" s="186">
        <v>22</v>
      </c>
    </row>
    <row r="18" spans="1:8" ht="18">
      <c r="A18" s="66">
        <v>12</v>
      </c>
      <c r="B18" s="13" t="s">
        <v>68</v>
      </c>
      <c r="C18" s="187">
        <v>17</v>
      </c>
      <c r="D18" s="187">
        <v>34</v>
      </c>
      <c r="E18" s="187">
        <v>19</v>
      </c>
      <c r="F18" s="187">
        <v>19</v>
      </c>
      <c r="G18" s="187">
        <v>19</v>
      </c>
      <c r="H18" s="187">
        <v>19</v>
      </c>
    </row>
    <row r="19" spans="1:8" ht="18">
      <c r="A19" s="64">
        <v>13</v>
      </c>
      <c r="B19" s="14" t="s">
        <v>70</v>
      </c>
      <c r="C19" s="186">
        <v>1</v>
      </c>
      <c r="D19" s="186">
        <v>1</v>
      </c>
      <c r="E19" s="186"/>
      <c r="F19" s="186"/>
      <c r="G19" s="186"/>
      <c r="H19" s="186"/>
    </row>
    <row r="20" spans="1:8" ht="18">
      <c r="A20" s="66">
        <v>14</v>
      </c>
      <c r="B20" s="13" t="s">
        <v>72</v>
      </c>
      <c r="C20" s="187">
        <v>10</v>
      </c>
      <c r="D20" s="187">
        <v>10</v>
      </c>
      <c r="E20" s="187">
        <v>8</v>
      </c>
      <c r="F20" s="187">
        <v>8</v>
      </c>
      <c r="G20" s="187">
        <v>8</v>
      </c>
      <c r="H20" s="187">
        <v>8</v>
      </c>
    </row>
    <row r="21" spans="1:8" ht="18">
      <c r="A21" s="64">
        <v>15</v>
      </c>
      <c r="B21" s="14" t="s">
        <v>74</v>
      </c>
      <c r="C21" s="186">
        <v>1</v>
      </c>
      <c r="D21" s="186">
        <v>1</v>
      </c>
      <c r="E21" s="186"/>
      <c r="F21" s="186"/>
      <c r="G21" s="186"/>
      <c r="H21" s="186"/>
    </row>
    <row r="22" spans="1:8" ht="18">
      <c r="A22" s="66">
        <v>16</v>
      </c>
      <c r="B22" s="13" t="s">
        <v>76</v>
      </c>
      <c r="C22" s="187">
        <v>10</v>
      </c>
      <c r="D22" s="187">
        <v>47</v>
      </c>
      <c r="E22" s="187">
        <v>53</v>
      </c>
      <c r="F22" s="187">
        <v>53</v>
      </c>
      <c r="G22" s="187">
        <v>53</v>
      </c>
      <c r="H22" s="187">
        <v>53</v>
      </c>
    </row>
    <row r="23" spans="1:8" ht="18">
      <c r="A23" s="64">
        <v>17</v>
      </c>
      <c r="B23" s="14" t="s">
        <v>78</v>
      </c>
      <c r="C23" s="186">
        <v>12</v>
      </c>
      <c r="D23" s="186">
        <v>13</v>
      </c>
      <c r="E23" s="186">
        <v>4</v>
      </c>
      <c r="F23" s="186">
        <v>6</v>
      </c>
      <c r="G23" s="186">
        <v>5</v>
      </c>
      <c r="H23" s="186">
        <v>7</v>
      </c>
    </row>
    <row r="24" spans="1:8" ht="18">
      <c r="A24" s="66">
        <v>18</v>
      </c>
      <c r="B24" s="13" t="s">
        <v>80</v>
      </c>
      <c r="C24" s="187">
        <v>44</v>
      </c>
      <c r="D24" s="187">
        <v>103</v>
      </c>
      <c r="E24" s="187">
        <v>71</v>
      </c>
      <c r="F24" s="187">
        <v>73</v>
      </c>
      <c r="G24" s="187">
        <v>72</v>
      </c>
      <c r="H24" s="187">
        <v>74</v>
      </c>
    </row>
    <row r="25" spans="1:8" ht="18">
      <c r="A25" s="294"/>
      <c r="B25" s="14" t="s">
        <v>151</v>
      </c>
      <c r="C25" s="186">
        <v>1152</v>
      </c>
      <c r="D25" s="186">
        <v>1764</v>
      </c>
      <c r="E25" s="186">
        <v>967</v>
      </c>
      <c r="F25" s="186">
        <v>1008</v>
      </c>
      <c r="G25" s="186">
        <v>982</v>
      </c>
      <c r="H25" s="186">
        <v>1028</v>
      </c>
    </row>
  </sheetData>
  <sheetProtection/>
  <mergeCells count="6">
    <mergeCell ref="A1:H3"/>
    <mergeCell ref="A4:A6"/>
    <mergeCell ref="B4:B6"/>
    <mergeCell ref="C4:D4"/>
    <mergeCell ref="E4:F5"/>
    <mergeCell ref="G4:H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60" zoomScaleNormal="60" zoomScalePageLayoutView="0" workbookViewId="0" topLeftCell="A1">
      <selection activeCell="L7" sqref="L7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20.125" style="1" customWidth="1"/>
    <col min="4" max="4" width="21.625" style="1" customWidth="1"/>
    <col min="5" max="5" width="21.00390625" style="0" customWidth="1"/>
    <col min="6" max="6" width="20.125" style="0" customWidth="1"/>
    <col min="18" max="18" width="10.75390625" style="0" bestFit="1" customWidth="1"/>
  </cols>
  <sheetData>
    <row r="1" spans="1:6" ht="75.75" customHeight="1">
      <c r="A1" s="450" t="s">
        <v>258</v>
      </c>
      <c r="B1" s="450"/>
      <c r="C1" s="450"/>
      <c r="D1" s="450"/>
      <c r="E1" s="450"/>
      <c r="F1" s="450"/>
    </row>
    <row r="2" spans="1:6" ht="6.75" customHeight="1">
      <c r="A2" s="450"/>
      <c r="B2" s="450"/>
      <c r="C2" s="450"/>
      <c r="D2" s="450"/>
      <c r="E2" s="450"/>
      <c r="F2" s="450"/>
    </row>
    <row r="3" spans="1:6" ht="39.75" customHeight="1">
      <c r="A3" s="426" t="s">
        <v>19</v>
      </c>
      <c r="B3" s="452" t="s">
        <v>18</v>
      </c>
      <c r="C3" s="454" t="s">
        <v>160</v>
      </c>
      <c r="D3" s="455"/>
      <c r="E3" s="454" t="s">
        <v>161</v>
      </c>
      <c r="F3" s="456"/>
    </row>
    <row r="4" spans="1:6" ht="52.5" customHeight="1">
      <c r="A4" s="426"/>
      <c r="B4" s="452"/>
      <c r="C4" s="447" t="s">
        <v>259</v>
      </c>
      <c r="D4" s="447" t="s">
        <v>197</v>
      </c>
      <c r="E4" s="447" t="s">
        <v>260</v>
      </c>
      <c r="F4" s="447" t="s">
        <v>198</v>
      </c>
    </row>
    <row r="5" spans="1:6" ht="70.5" customHeight="1" thickBot="1">
      <c r="A5" s="451"/>
      <c r="B5" s="453"/>
      <c r="C5" s="448"/>
      <c r="D5" s="448"/>
      <c r="E5" s="448"/>
      <c r="F5" s="448"/>
    </row>
    <row r="6" spans="1:16" ht="27.75" customHeight="1" thickTop="1">
      <c r="A6" s="61">
        <v>1</v>
      </c>
      <c r="B6" s="12" t="s">
        <v>0</v>
      </c>
      <c r="C6" s="62">
        <v>47</v>
      </c>
      <c r="D6" s="62">
        <v>47</v>
      </c>
      <c r="E6" s="62">
        <v>3860</v>
      </c>
      <c r="F6" s="62">
        <v>4014</v>
      </c>
      <c r="N6" s="19"/>
      <c r="O6" s="19"/>
      <c r="P6" s="19"/>
    </row>
    <row r="7" spans="1:16" ht="27.75" customHeight="1">
      <c r="A7" s="47">
        <v>2</v>
      </c>
      <c r="B7" s="13" t="s">
        <v>1</v>
      </c>
      <c r="C7" s="65">
        <v>22</v>
      </c>
      <c r="D7" s="65">
        <v>23</v>
      </c>
      <c r="E7" s="65">
        <v>1962</v>
      </c>
      <c r="F7" s="65">
        <v>1992</v>
      </c>
      <c r="N7" s="19"/>
      <c r="O7" s="19"/>
      <c r="P7" s="19"/>
    </row>
    <row r="8" spans="1:16" ht="27.75" customHeight="1">
      <c r="A8" s="37">
        <v>3</v>
      </c>
      <c r="B8" s="14" t="s">
        <v>2</v>
      </c>
      <c r="C8" s="68">
        <v>39</v>
      </c>
      <c r="D8" s="68">
        <v>47</v>
      </c>
      <c r="E8" s="68">
        <v>5222</v>
      </c>
      <c r="F8" s="68">
        <v>5379</v>
      </c>
      <c r="N8" s="19"/>
      <c r="O8" s="19"/>
      <c r="P8" s="19"/>
    </row>
    <row r="9" spans="1:16" ht="27.75" customHeight="1">
      <c r="A9" s="47">
        <v>4</v>
      </c>
      <c r="B9" s="13" t="s">
        <v>3</v>
      </c>
      <c r="C9" s="65">
        <v>313</v>
      </c>
      <c r="D9" s="65">
        <v>331</v>
      </c>
      <c r="E9" s="65">
        <v>17513</v>
      </c>
      <c r="F9" s="65">
        <v>18062</v>
      </c>
      <c r="N9" s="19"/>
      <c r="O9" s="19"/>
      <c r="P9" s="19"/>
    </row>
    <row r="10" spans="1:18" ht="27.75" customHeight="1">
      <c r="A10" s="37">
        <v>5</v>
      </c>
      <c r="B10" s="14" t="s">
        <v>4</v>
      </c>
      <c r="C10" s="68">
        <v>103</v>
      </c>
      <c r="D10" s="68">
        <v>104</v>
      </c>
      <c r="E10" s="68">
        <v>8445</v>
      </c>
      <c r="F10" s="68">
        <v>8689</v>
      </c>
      <c r="N10" s="19"/>
      <c r="O10" s="19"/>
      <c r="P10" s="19"/>
      <c r="R10" s="112"/>
    </row>
    <row r="11" spans="1:18" ht="27.75" customHeight="1">
      <c r="A11" s="47">
        <v>6</v>
      </c>
      <c r="B11" s="13" t="s">
        <v>5</v>
      </c>
      <c r="C11" s="65">
        <v>160</v>
      </c>
      <c r="D11" s="65">
        <v>169</v>
      </c>
      <c r="E11" s="65">
        <v>14398</v>
      </c>
      <c r="F11" s="65">
        <v>15002</v>
      </c>
      <c r="N11" s="19"/>
      <c r="O11" s="19"/>
      <c r="P11" s="19"/>
      <c r="R11" s="112"/>
    </row>
    <row r="12" spans="1:18" ht="27.75" customHeight="1">
      <c r="A12" s="37">
        <v>7</v>
      </c>
      <c r="B12" s="14" t="s">
        <v>6</v>
      </c>
      <c r="C12" s="68">
        <v>89</v>
      </c>
      <c r="D12" s="68">
        <v>92</v>
      </c>
      <c r="E12" s="68">
        <v>4479</v>
      </c>
      <c r="F12" s="68">
        <v>4597</v>
      </c>
      <c r="N12" s="19"/>
      <c r="O12" s="19"/>
      <c r="P12" s="19"/>
      <c r="R12" s="112"/>
    </row>
    <row r="13" spans="1:16" ht="27.75" customHeight="1">
      <c r="A13" s="47">
        <v>8</v>
      </c>
      <c r="B13" s="13" t="s">
        <v>7</v>
      </c>
      <c r="C13" s="65">
        <v>69</v>
      </c>
      <c r="D13" s="65">
        <v>70</v>
      </c>
      <c r="E13" s="65">
        <v>4849</v>
      </c>
      <c r="F13" s="65">
        <v>4971</v>
      </c>
      <c r="N13" s="19"/>
      <c r="O13" s="19"/>
      <c r="P13" s="19"/>
    </row>
    <row r="14" spans="1:16" ht="27.75" customHeight="1">
      <c r="A14" s="37">
        <v>9</v>
      </c>
      <c r="B14" s="14" t="s">
        <v>8</v>
      </c>
      <c r="C14" s="68">
        <v>72</v>
      </c>
      <c r="D14" s="68">
        <v>75</v>
      </c>
      <c r="E14" s="68">
        <v>5608</v>
      </c>
      <c r="F14" s="68">
        <v>5868</v>
      </c>
      <c r="N14" s="19"/>
      <c r="O14" s="19"/>
      <c r="P14" s="19"/>
    </row>
    <row r="15" spans="1:16" ht="27.75" customHeight="1">
      <c r="A15" s="47">
        <v>10</v>
      </c>
      <c r="B15" s="13" t="s">
        <v>9</v>
      </c>
      <c r="C15" s="65">
        <v>25</v>
      </c>
      <c r="D15" s="65">
        <v>25</v>
      </c>
      <c r="E15" s="65">
        <v>1856</v>
      </c>
      <c r="F15" s="65">
        <v>1936</v>
      </c>
      <c r="N15" s="19"/>
      <c r="O15" s="19"/>
      <c r="P15" s="19"/>
    </row>
    <row r="16" spans="1:16" ht="27.75" customHeight="1">
      <c r="A16" s="37">
        <v>11</v>
      </c>
      <c r="B16" s="14" t="s">
        <v>10</v>
      </c>
      <c r="C16" s="68">
        <v>60</v>
      </c>
      <c r="D16" s="68">
        <v>63</v>
      </c>
      <c r="E16" s="68">
        <v>3728</v>
      </c>
      <c r="F16" s="68">
        <v>3840</v>
      </c>
      <c r="N16" s="19"/>
      <c r="O16" s="19"/>
      <c r="P16" s="19"/>
    </row>
    <row r="17" spans="1:16" ht="27.75" customHeight="1">
      <c r="A17" s="47">
        <v>12</v>
      </c>
      <c r="B17" s="13" t="s">
        <v>11</v>
      </c>
      <c r="C17" s="65">
        <v>50</v>
      </c>
      <c r="D17" s="65">
        <v>50</v>
      </c>
      <c r="E17" s="65">
        <v>4522</v>
      </c>
      <c r="F17" s="65">
        <v>4677</v>
      </c>
      <c r="N17" s="19"/>
      <c r="O17" s="19"/>
      <c r="P17" s="19"/>
    </row>
    <row r="18" spans="1:16" ht="27.75" customHeight="1">
      <c r="A18" s="37">
        <v>13</v>
      </c>
      <c r="B18" s="14" t="s">
        <v>12</v>
      </c>
      <c r="C18" s="68">
        <v>27</v>
      </c>
      <c r="D18" s="68">
        <v>29</v>
      </c>
      <c r="E18" s="68">
        <v>2435</v>
      </c>
      <c r="F18" s="68">
        <v>2566</v>
      </c>
      <c r="N18" s="19"/>
      <c r="O18" s="19"/>
      <c r="P18" s="19"/>
    </row>
    <row r="19" spans="1:16" ht="27.75" customHeight="1">
      <c r="A19" s="47">
        <v>14</v>
      </c>
      <c r="B19" s="13" t="s">
        <v>13</v>
      </c>
      <c r="C19" s="65">
        <v>49</v>
      </c>
      <c r="D19" s="65">
        <v>50</v>
      </c>
      <c r="E19" s="65">
        <v>3297</v>
      </c>
      <c r="F19" s="65">
        <v>3356</v>
      </c>
      <c r="N19" s="19"/>
      <c r="O19" s="19"/>
      <c r="P19" s="19"/>
    </row>
    <row r="20" spans="1:16" ht="27.75" customHeight="1">
      <c r="A20" s="37">
        <v>15</v>
      </c>
      <c r="B20" s="14" t="s">
        <v>14</v>
      </c>
      <c r="C20" s="68">
        <v>36</v>
      </c>
      <c r="D20" s="68">
        <v>40</v>
      </c>
      <c r="E20" s="68">
        <v>2565</v>
      </c>
      <c r="F20" s="68">
        <v>2786</v>
      </c>
      <c r="N20" s="19"/>
      <c r="O20" s="19"/>
      <c r="P20" s="19"/>
    </row>
    <row r="21" spans="1:16" ht="27.75" customHeight="1">
      <c r="A21" s="47">
        <v>16</v>
      </c>
      <c r="B21" s="13" t="s">
        <v>15</v>
      </c>
      <c r="C21" s="65">
        <v>77</v>
      </c>
      <c r="D21" s="65">
        <v>78</v>
      </c>
      <c r="E21" s="65">
        <v>8999</v>
      </c>
      <c r="F21" s="65">
        <v>9163</v>
      </c>
      <c r="N21" s="19"/>
      <c r="O21" s="19"/>
      <c r="P21" s="19"/>
    </row>
    <row r="22" spans="1:16" ht="27.75" customHeight="1">
      <c r="A22" s="37">
        <v>17</v>
      </c>
      <c r="B22" s="14" t="s">
        <v>16</v>
      </c>
      <c r="C22" s="68">
        <v>72</v>
      </c>
      <c r="D22" s="68">
        <v>77</v>
      </c>
      <c r="E22" s="68">
        <v>4953</v>
      </c>
      <c r="F22" s="68">
        <v>5114</v>
      </c>
      <c r="N22" s="19"/>
      <c r="O22" s="19"/>
      <c r="P22" s="19"/>
    </row>
    <row r="23" spans="1:16" ht="27.75" customHeight="1">
      <c r="A23" s="47">
        <v>18</v>
      </c>
      <c r="B23" s="13" t="s">
        <v>17</v>
      </c>
      <c r="C23" s="65">
        <v>81</v>
      </c>
      <c r="D23" s="65">
        <v>86</v>
      </c>
      <c r="E23" s="65">
        <v>6615</v>
      </c>
      <c r="F23" s="65">
        <v>6814</v>
      </c>
      <c r="N23" s="19"/>
      <c r="O23" s="19"/>
      <c r="P23" s="19"/>
    </row>
    <row r="24" spans="1:6" ht="41.25" customHeight="1">
      <c r="A24" s="179"/>
      <c r="B24" s="70" t="s">
        <v>20</v>
      </c>
      <c r="C24" s="45">
        <f>SUM(C6:C23)</f>
        <v>1391</v>
      </c>
      <c r="D24" s="45">
        <f>SUM(D6:D23)</f>
        <v>1456</v>
      </c>
      <c r="E24" s="45">
        <f>SUM(E6:E23)</f>
        <v>105306</v>
      </c>
      <c r="F24" s="45">
        <f>SUM(F6:F23)</f>
        <v>108826</v>
      </c>
    </row>
    <row r="25" spans="1:6" ht="28.5" customHeight="1">
      <c r="A25" s="449" t="s">
        <v>162</v>
      </c>
      <c r="B25" s="449"/>
      <c r="C25" s="449"/>
      <c r="D25" s="449"/>
      <c r="E25" s="449"/>
      <c r="F25" s="449"/>
    </row>
    <row r="26" spans="3:6" ht="18">
      <c r="C26" s="20"/>
      <c r="D26" s="20"/>
      <c r="E26" s="22"/>
      <c r="F26" s="22"/>
    </row>
    <row r="27" spans="3:6" ht="14.25">
      <c r="C27" s="180"/>
      <c r="D27" s="180"/>
      <c r="E27" s="181"/>
      <c r="F27" s="181"/>
    </row>
    <row r="29" ht="27.75" customHeight="1"/>
  </sheetData>
  <sheetProtection/>
  <mergeCells count="11">
    <mergeCell ref="D4:D5"/>
    <mergeCell ref="E4:E5"/>
    <mergeCell ref="F4:F5"/>
    <mergeCell ref="A25:F25"/>
    <mergeCell ref="A1:F1"/>
    <mergeCell ref="A2:F2"/>
    <mergeCell ref="A3:A5"/>
    <mergeCell ref="B3:B5"/>
    <mergeCell ref="C3:D3"/>
    <mergeCell ref="E3:F3"/>
    <mergeCell ref="C4:C5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0" zoomScaleNormal="80" zoomScalePageLayoutView="0" workbookViewId="0" topLeftCell="A1">
      <selection activeCell="G6" sqref="G6"/>
    </sheetView>
  </sheetViews>
  <sheetFormatPr defaultColWidth="9.00390625" defaultRowHeight="12.75"/>
  <cols>
    <col min="1" max="1" width="8.875" style="0" customWidth="1"/>
    <col min="2" max="2" width="33.75390625" style="0" customWidth="1"/>
    <col min="3" max="3" width="25.625" style="0" customWidth="1"/>
    <col min="4" max="4" width="25.00390625" style="0" customWidth="1"/>
    <col min="5" max="5" width="12.375" style="0" customWidth="1"/>
  </cols>
  <sheetData>
    <row r="1" spans="1:5" ht="78" customHeight="1">
      <c r="A1" s="457" t="s">
        <v>261</v>
      </c>
      <c r="B1" s="457"/>
      <c r="C1" s="457"/>
      <c r="D1" s="457"/>
      <c r="E1" s="182"/>
    </row>
    <row r="2" spans="1:5" ht="38.25">
      <c r="A2" s="45" t="s">
        <v>19</v>
      </c>
      <c r="B2" s="183" t="s">
        <v>18</v>
      </c>
      <c r="C2" s="184" t="s">
        <v>262</v>
      </c>
      <c r="D2" s="184" t="s">
        <v>263</v>
      </c>
      <c r="E2" s="185"/>
    </row>
    <row r="3" spans="1:5" ht="24.75" customHeight="1">
      <c r="A3" s="64">
        <v>1</v>
      </c>
      <c r="B3" s="14" t="s">
        <v>0</v>
      </c>
      <c r="C3" s="186">
        <v>2720</v>
      </c>
      <c r="D3" s="186">
        <v>2948</v>
      </c>
      <c r="E3" s="185"/>
    </row>
    <row r="4" spans="1:5" ht="24.75" customHeight="1">
      <c r="A4" s="66">
        <v>2</v>
      </c>
      <c r="B4" s="13" t="s">
        <v>1</v>
      </c>
      <c r="C4" s="187">
        <v>2834</v>
      </c>
      <c r="D4" s="187">
        <v>3216</v>
      </c>
      <c r="E4" s="185"/>
    </row>
    <row r="5" spans="1:5" ht="24.75" customHeight="1">
      <c r="A5" s="64">
        <v>3</v>
      </c>
      <c r="B5" s="14" t="s">
        <v>2</v>
      </c>
      <c r="C5" s="186">
        <v>7280</v>
      </c>
      <c r="D5" s="186">
        <v>7998</v>
      </c>
      <c r="E5" s="185"/>
    </row>
    <row r="6" spans="1:5" ht="24.75" customHeight="1">
      <c r="A6" s="66">
        <v>4</v>
      </c>
      <c r="B6" s="13" t="s">
        <v>3</v>
      </c>
      <c r="C6" s="187">
        <v>18605</v>
      </c>
      <c r="D6" s="187">
        <v>20551</v>
      </c>
      <c r="E6" s="185"/>
    </row>
    <row r="7" spans="1:5" ht="24.75" customHeight="1">
      <c r="A7" s="64">
        <v>5</v>
      </c>
      <c r="B7" s="14" t="s">
        <v>4</v>
      </c>
      <c r="C7" s="186">
        <v>14979</v>
      </c>
      <c r="D7" s="186">
        <v>16317</v>
      </c>
      <c r="E7" s="185"/>
    </row>
    <row r="8" spans="1:5" ht="24.75" customHeight="1">
      <c r="A8" s="66">
        <v>6</v>
      </c>
      <c r="B8" s="13" t="s">
        <v>5</v>
      </c>
      <c r="C8" s="187">
        <v>13041</v>
      </c>
      <c r="D8" s="187">
        <v>14528</v>
      </c>
      <c r="E8" s="185"/>
    </row>
    <row r="9" spans="1:5" ht="24.75" customHeight="1">
      <c r="A9" s="64">
        <v>7</v>
      </c>
      <c r="B9" s="14" t="s">
        <v>6</v>
      </c>
      <c r="C9" s="186">
        <v>5700</v>
      </c>
      <c r="D9" s="186">
        <v>6216</v>
      </c>
      <c r="E9" s="185"/>
    </row>
    <row r="10" spans="1:5" ht="24.75" customHeight="1">
      <c r="A10" s="66">
        <v>8</v>
      </c>
      <c r="B10" s="13" t="s">
        <v>7</v>
      </c>
      <c r="C10" s="187">
        <v>3254</v>
      </c>
      <c r="D10" s="187">
        <v>3573</v>
      </c>
      <c r="E10" s="185"/>
    </row>
    <row r="11" spans="1:5" ht="24.75" customHeight="1">
      <c r="A11" s="64">
        <v>9</v>
      </c>
      <c r="B11" s="14" t="s">
        <v>8</v>
      </c>
      <c r="C11" s="186">
        <v>6385</v>
      </c>
      <c r="D11" s="186">
        <v>6982</v>
      </c>
      <c r="E11" s="185"/>
    </row>
    <row r="12" spans="1:5" ht="24.75" customHeight="1">
      <c r="A12" s="66">
        <v>10</v>
      </c>
      <c r="B12" s="13" t="s">
        <v>9</v>
      </c>
      <c r="C12" s="187">
        <v>2072</v>
      </c>
      <c r="D12" s="187">
        <v>2359</v>
      </c>
      <c r="E12" s="185"/>
    </row>
    <row r="13" spans="1:5" ht="24.75" customHeight="1">
      <c r="A13" s="64">
        <v>11</v>
      </c>
      <c r="B13" s="14" t="s">
        <v>10</v>
      </c>
      <c r="C13" s="186">
        <v>3810</v>
      </c>
      <c r="D13" s="186">
        <v>4251</v>
      </c>
      <c r="E13" s="185"/>
    </row>
    <row r="14" spans="1:5" ht="24.75" customHeight="1">
      <c r="A14" s="66">
        <v>12</v>
      </c>
      <c r="B14" s="13" t="s">
        <v>11</v>
      </c>
      <c r="C14" s="187">
        <v>5700</v>
      </c>
      <c r="D14" s="187">
        <v>6299</v>
      </c>
      <c r="E14" s="185"/>
    </row>
    <row r="15" spans="1:5" ht="24.75" customHeight="1">
      <c r="A15" s="64">
        <v>13</v>
      </c>
      <c r="B15" s="14" t="s">
        <v>12</v>
      </c>
      <c r="C15" s="186">
        <v>2238</v>
      </c>
      <c r="D15" s="186">
        <v>2582</v>
      </c>
      <c r="E15" s="185"/>
    </row>
    <row r="16" spans="1:5" ht="24.75" customHeight="1">
      <c r="A16" s="66">
        <v>14</v>
      </c>
      <c r="B16" s="13" t="s">
        <v>13</v>
      </c>
      <c r="C16" s="187">
        <v>4335</v>
      </c>
      <c r="D16" s="187">
        <v>4737</v>
      </c>
      <c r="E16" s="185"/>
    </row>
    <row r="17" spans="1:5" ht="24.75" customHeight="1">
      <c r="A17" s="64">
        <v>15</v>
      </c>
      <c r="B17" s="14" t="s">
        <v>14</v>
      </c>
      <c r="C17" s="186">
        <v>3688</v>
      </c>
      <c r="D17" s="186">
        <v>4182</v>
      </c>
      <c r="E17" s="185"/>
    </row>
    <row r="18" spans="1:6" ht="24.75" customHeight="1">
      <c r="A18" s="66">
        <v>16</v>
      </c>
      <c r="B18" s="13" t="s">
        <v>15</v>
      </c>
      <c r="C18" s="187">
        <v>3545</v>
      </c>
      <c r="D18" s="187">
        <v>3768</v>
      </c>
      <c r="E18" s="185"/>
      <c r="F18" s="160"/>
    </row>
    <row r="19" spans="1:5" ht="24.75" customHeight="1">
      <c r="A19" s="64">
        <v>17</v>
      </c>
      <c r="B19" s="14" t="s">
        <v>16</v>
      </c>
      <c r="C19" s="186">
        <v>4487</v>
      </c>
      <c r="D19" s="186">
        <v>5034</v>
      </c>
      <c r="E19" s="185"/>
    </row>
    <row r="20" spans="1:5" ht="24.75" customHeight="1">
      <c r="A20" s="66">
        <v>18</v>
      </c>
      <c r="B20" s="13" t="s">
        <v>17</v>
      </c>
      <c r="C20" s="187">
        <v>7150</v>
      </c>
      <c r="D20" s="187">
        <v>8524</v>
      </c>
      <c r="E20" s="185"/>
    </row>
    <row r="21" spans="1:5" ht="24.75" customHeight="1">
      <c r="A21" s="458" t="s">
        <v>20</v>
      </c>
      <c r="B21" s="459"/>
      <c r="C21" s="188">
        <f>SUM(C3:C20)</f>
        <v>111823</v>
      </c>
      <c r="D21" s="188">
        <f>SUM(D3:D20)</f>
        <v>124065</v>
      </c>
      <c r="E21" s="185"/>
    </row>
    <row r="22" spans="1:5" ht="12.75">
      <c r="A22" s="185"/>
      <c r="B22" s="185"/>
      <c r="C22" s="185"/>
      <c r="D22" s="185"/>
      <c r="E22" s="185"/>
    </row>
    <row r="23" spans="3:4" ht="18">
      <c r="C23" s="22"/>
      <c r="D23" s="22"/>
    </row>
  </sheetData>
  <sheetProtection/>
  <mergeCells count="2">
    <mergeCell ref="A1:D1"/>
    <mergeCell ref="A21:B21"/>
  </mergeCells>
  <printOptions/>
  <pageMargins left="1" right="1" top="1" bottom="1" header="0.5" footer="0.5"/>
  <pageSetup fitToHeight="0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34.625" style="0" customWidth="1"/>
    <col min="2" max="2" width="25.00390625" style="0" customWidth="1"/>
    <col min="3" max="3" width="39.375" style="0" customWidth="1"/>
  </cols>
  <sheetData>
    <row r="1" spans="1:3" ht="12.75">
      <c r="A1" s="466" t="s">
        <v>215</v>
      </c>
      <c r="B1" s="466"/>
      <c r="C1" s="466"/>
    </row>
    <row r="2" spans="1:3" ht="12.75">
      <c r="A2" s="466" t="s">
        <v>216</v>
      </c>
      <c r="B2" s="466"/>
      <c r="C2" s="466"/>
    </row>
    <row r="3" spans="1:3" ht="12.75">
      <c r="A3" s="167"/>
      <c r="B3" s="289" t="s">
        <v>264</v>
      </c>
      <c r="C3" s="289"/>
    </row>
    <row r="4" spans="1:3" ht="12.75">
      <c r="A4" s="167"/>
      <c r="B4" s="466" t="s">
        <v>217</v>
      </c>
      <c r="C4" s="466"/>
    </row>
    <row r="5" spans="1:3" ht="12.75">
      <c r="A5" s="167"/>
      <c r="B5" s="467" t="s">
        <v>218</v>
      </c>
      <c r="C5" s="467"/>
    </row>
    <row r="6" spans="1:3" ht="12.75">
      <c r="A6" s="468" t="s">
        <v>219</v>
      </c>
      <c r="B6" s="469"/>
      <c r="C6" s="472" t="s">
        <v>220</v>
      </c>
    </row>
    <row r="7" spans="1:3" ht="12.75">
      <c r="A7" s="470"/>
      <c r="B7" s="471"/>
      <c r="C7" s="473"/>
    </row>
    <row r="8" spans="1:3" ht="12.75">
      <c r="A8" s="464">
        <v>1</v>
      </c>
      <c r="B8" s="465"/>
      <c r="C8" s="290">
        <v>2</v>
      </c>
    </row>
    <row r="9" spans="1:3" ht="24.75" customHeight="1">
      <c r="A9" s="460" t="s">
        <v>221</v>
      </c>
      <c r="B9" s="291" t="s">
        <v>222</v>
      </c>
      <c r="C9" s="66">
        <v>623</v>
      </c>
    </row>
    <row r="10" spans="1:3" ht="24.75" customHeight="1">
      <c r="A10" s="461"/>
      <c r="B10" s="14" t="s">
        <v>223</v>
      </c>
      <c r="C10" s="186">
        <v>971</v>
      </c>
    </row>
    <row r="11" spans="1:3" ht="24.75" customHeight="1">
      <c r="A11" s="460" t="s">
        <v>224</v>
      </c>
      <c r="B11" s="291" t="s">
        <v>222</v>
      </c>
      <c r="C11" s="66">
        <v>39</v>
      </c>
    </row>
    <row r="12" spans="1:3" ht="24.75" customHeight="1">
      <c r="A12" s="461"/>
      <c r="B12" s="14" t="s">
        <v>223</v>
      </c>
      <c r="C12" s="186">
        <v>33</v>
      </c>
    </row>
    <row r="13" spans="1:3" ht="24.75" customHeight="1">
      <c r="A13" s="460" t="s">
        <v>225</v>
      </c>
      <c r="B13" s="291" t="s">
        <v>222</v>
      </c>
      <c r="C13" s="66">
        <v>125</v>
      </c>
    </row>
    <row r="14" spans="1:3" ht="24.75" customHeight="1">
      <c r="A14" s="461"/>
      <c r="B14" s="14" t="s">
        <v>223</v>
      </c>
      <c r="C14" s="186">
        <v>135</v>
      </c>
    </row>
    <row r="15" spans="1:3" ht="24.75" customHeight="1">
      <c r="A15" s="460" t="s">
        <v>226</v>
      </c>
      <c r="B15" s="291" t="s">
        <v>222</v>
      </c>
      <c r="C15" s="66">
        <v>291</v>
      </c>
    </row>
    <row r="16" spans="1:3" ht="24.75" customHeight="1">
      <c r="A16" s="461"/>
      <c r="B16" s="14" t="s">
        <v>223</v>
      </c>
      <c r="C16" s="186">
        <v>197</v>
      </c>
    </row>
    <row r="17" spans="1:3" ht="24.75" customHeight="1">
      <c r="A17" s="460" t="s">
        <v>227</v>
      </c>
      <c r="B17" s="291" t="s">
        <v>222</v>
      </c>
      <c r="C17" s="66">
        <v>61</v>
      </c>
    </row>
    <row r="18" spans="1:3" ht="24.75" customHeight="1">
      <c r="A18" s="461"/>
      <c r="B18" s="14" t="s">
        <v>223</v>
      </c>
      <c r="C18" s="186">
        <v>65</v>
      </c>
    </row>
    <row r="19" spans="1:3" ht="24.75" customHeight="1">
      <c r="A19" s="460" t="s">
        <v>228</v>
      </c>
      <c r="B19" s="291" t="s">
        <v>222</v>
      </c>
      <c r="C19" s="66">
        <v>3806</v>
      </c>
    </row>
    <row r="20" spans="1:3" ht="24.75" customHeight="1">
      <c r="A20" s="461"/>
      <c r="B20" s="14" t="s">
        <v>223</v>
      </c>
      <c r="C20" s="186">
        <v>4324</v>
      </c>
    </row>
    <row r="21" spans="1:3" ht="36" customHeight="1">
      <c r="A21" s="462" t="s">
        <v>106</v>
      </c>
      <c r="B21" s="463"/>
      <c r="C21" s="39">
        <v>10670</v>
      </c>
    </row>
  </sheetData>
  <sheetProtection/>
  <mergeCells count="14">
    <mergeCell ref="A1:C1"/>
    <mergeCell ref="A2:C2"/>
    <mergeCell ref="B4:C4"/>
    <mergeCell ref="B5:C5"/>
    <mergeCell ref="A6:B7"/>
    <mergeCell ref="C6:C7"/>
    <mergeCell ref="A19:A20"/>
    <mergeCell ref="A21:B21"/>
    <mergeCell ref="A8:B8"/>
    <mergeCell ref="A9:A10"/>
    <mergeCell ref="A11:A12"/>
    <mergeCell ref="A13:A14"/>
    <mergeCell ref="A15:A16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0" zoomScaleNormal="70" zoomScalePageLayoutView="0" workbookViewId="0" topLeftCell="B1">
      <selection activeCell="N9" sqref="N9"/>
    </sheetView>
  </sheetViews>
  <sheetFormatPr defaultColWidth="9.00390625" defaultRowHeight="12.75"/>
  <cols>
    <col min="1" max="1" width="0" style="0" hidden="1" customWidth="1"/>
    <col min="2" max="2" width="10.00390625" style="0" customWidth="1"/>
    <col min="3" max="3" width="25.125" style="0" bestFit="1" customWidth="1"/>
    <col min="4" max="4" width="13.625" style="0" customWidth="1"/>
    <col min="5" max="5" width="14.25390625" style="0" customWidth="1"/>
    <col min="6" max="6" width="16.125" style="0" customWidth="1"/>
  </cols>
  <sheetData>
    <row r="1" spans="2:6" ht="57" customHeight="1">
      <c r="B1" s="474" t="s">
        <v>265</v>
      </c>
      <c r="C1" s="474"/>
      <c r="D1" s="474"/>
      <c r="E1" s="474"/>
      <c r="F1" s="474"/>
    </row>
    <row r="2" spans="2:6" ht="89.25" customHeight="1">
      <c r="B2" s="246" t="s">
        <v>19</v>
      </c>
      <c r="C2" s="247" t="s">
        <v>18</v>
      </c>
      <c r="D2" s="248" t="s">
        <v>266</v>
      </c>
      <c r="E2" s="248" t="s">
        <v>214</v>
      </c>
      <c r="F2" s="248" t="s">
        <v>163</v>
      </c>
    </row>
    <row r="3" spans="2:6" ht="30" customHeight="1">
      <c r="B3" s="61">
        <v>1</v>
      </c>
      <c r="C3" s="12" t="s">
        <v>0</v>
      </c>
      <c r="D3" s="189">
        <v>209</v>
      </c>
      <c r="E3" s="189">
        <v>262</v>
      </c>
      <c r="F3" s="189">
        <v>474</v>
      </c>
    </row>
    <row r="4" spans="2:6" ht="30" customHeight="1">
      <c r="B4" s="47">
        <v>2</v>
      </c>
      <c r="C4" s="13" t="s">
        <v>1</v>
      </c>
      <c r="D4" s="190">
        <v>177</v>
      </c>
      <c r="E4" s="190">
        <v>242</v>
      </c>
      <c r="F4" s="190">
        <v>568</v>
      </c>
    </row>
    <row r="5" spans="2:6" ht="30" customHeight="1">
      <c r="B5" s="37">
        <v>3</v>
      </c>
      <c r="C5" s="14" t="s">
        <v>2</v>
      </c>
      <c r="D5" s="191">
        <v>355</v>
      </c>
      <c r="E5" s="191">
        <v>422</v>
      </c>
      <c r="F5" s="191">
        <v>694</v>
      </c>
    </row>
    <row r="6" spans="1:6" ht="30" customHeight="1">
      <c r="A6" s="67"/>
      <c r="B6" s="47">
        <v>4</v>
      </c>
      <c r="C6" s="13" t="s">
        <v>3</v>
      </c>
      <c r="D6" s="190">
        <v>1002</v>
      </c>
      <c r="E6" s="190">
        <v>1337</v>
      </c>
      <c r="F6" s="190">
        <v>2601</v>
      </c>
    </row>
    <row r="7" spans="1:6" ht="30" customHeight="1">
      <c r="A7" s="67"/>
      <c r="B7" s="37">
        <v>5</v>
      </c>
      <c r="C7" s="14" t="s">
        <v>4</v>
      </c>
      <c r="D7" s="191">
        <v>751</v>
      </c>
      <c r="E7" s="191">
        <v>948</v>
      </c>
      <c r="F7" s="191">
        <v>1309</v>
      </c>
    </row>
    <row r="8" spans="1:6" ht="30" customHeight="1">
      <c r="A8" s="67"/>
      <c r="B8" s="47">
        <v>6</v>
      </c>
      <c r="C8" s="13" t="s">
        <v>5</v>
      </c>
      <c r="D8" s="190">
        <v>877</v>
      </c>
      <c r="E8" s="190">
        <v>1119</v>
      </c>
      <c r="F8" s="190">
        <v>1914</v>
      </c>
    </row>
    <row r="9" spans="1:6" ht="30" customHeight="1">
      <c r="A9" s="67"/>
      <c r="B9" s="37">
        <v>7</v>
      </c>
      <c r="C9" s="14" t="s">
        <v>6</v>
      </c>
      <c r="D9" s="189">
        <v>313</v>
      </c>
      <c r="E9" s="191">
        <v>389</v>
      </c>
      <c r="F9" s="191">
        <v>675</v>
      </c>
    </row>
    <row r="10" spans="1:6" ht="30" customHeight="1">
      <c r="A10" s="67"/>
      <c r="B10" s="47">
        <v>8</v>
      </c>
      <c r="C10" s="13" t="s">
        <v>7</v>
      </c>
      <c r="D10" s="190">
        <v>274</v>
      </c>
      <c r="E10" s="190">
        <v>342</v>
      </c>
      <c r="F10" s="190">
        <v>535</v>
      </c>
    </row>
    <row r="11" spans="1:6" ht="30" customHeight="1">
      <c r="A11" s="67"/>
      <c r="B11" s="37">
        <v>9</v>
      </c>
      <c r="C11" s="14" t="s">
        <v>8</v>
      </c>
      <c r="D11" s="191">
        <v>312</v>
      </c>
      <c r="E11" s="191">
        <v>420</v>
      </c>
      <c r="F11" s="191">
        <v>739</v>
      </c>
    </row>
    <row r="12" spans="1:6" ht="30" customHeight="1">
      <c r="A12" s="67"/>
      <c r="B12" s="47">
        <v>10</v>
      </c>
      <c r="C12" s="13" t="s">
        <v>9</v>
      </c>
      <c r="D12" s="190">
        <v>180</v>
      </c>
      <c r="E12" s="190">
        <v>216</v>
      </c>
      <c r="F12" s="190">
        <v>279</v>
      </c>
    </row>
    <row r="13" spans="1:6" ht="30" customHeight="1">
      <c r="A13" s="67"/>
      <c r="B13" s="37">
        <v>11</v>
      </c>
      <c r="C13" s="14" t="s">
        <v>10</v>
      </c>
      <c r="D13" s="191">
        <v>239</v>
      </c>
      <c r="E13" s="191">
        <v>326</v>
      </c>
      <c r="F13" s="191">
        <v>629</v>
      </c>
    </row>
    <row r="14" spans="1:6" ht="30" customHeight="1">
      <c r="A14" s="67"/>
      <c r="B14" s="47">
        <v>12</v>
      </c>
      <c r="C14" s="13" t="s">
        <v>11</v>
      </c>
      <c r="D14" s="190">
        <v>237</v>
      </c>
      <c r="E14" s="190">
        <v>296</v>
      </c>
      <c r="F14" s="190">
        <v>654</v>
      </c>
    </row>
    <row r="15" spans="1:6" ht="30" customHeight="1">
      <c r="A15" s="67"/>
      <c r="B15" s="37">
        <v>13</v>
      </c>
      <c r="C15" s="14" t="s">
        <v>12</v>
      </c>
      <c r="D15" s="191">
        <v>192</v>
      </c>
      <c r="E15" s="191">
        <v>232</v>
      </c>
      <c r="F15" s="191">
        <v>347</v>
      </c>
    </row>
    <row r="16" spans="1:6" ht="30" customHeight="1">
      <c r="A16" s="67"/>
      <c r="B16" s="47">
        <v>14</v>
      </c>
      <c r="C16" s="13" t="s">
        <v>13</v>
      </c>
      <c r="D16" s="190">
        <v>433</v>
      </c>
      <c r="E16" s="190">
        <v>511</v>
      </c>
      <c r="F16" s="190">
        <v>598</v>
      </c>
    </row>
    <row r="17" spans="1:6" ht="30" customHeight="1">
      <c r="A17" s="67"/>
      <c r="B17" s="37">
        <v>15</v>
      </c>
      <c r="C17" s="14" t="s">
        <v>14</v>
      </c>
      <c r="D17" s="191">
        <v>147</v>
      </c>
      <c r="E17" s="191">
        <v>199</v>
      </c>
      <c r="F17" s="191">
        <v>471</v>
      </c>
    </row>
    <row r="18" spans="1:6" ht="30" customHeight="1">
      <c r="A18" s="67"/>
      <c r="B18" s="47">
        <v>16</v>
      </c>
      <c r="C18" s="13" t="s">
        <v>15</v>
      </c>
      <c r="D18" s="190">
        <v>201</v>
      </c>
      <c r="E18" s="190">
        <v>245</v>
      </c>
      <c r="F18" s="190">
        <v>480</v>
      </c>
    </row>
    <row r="19" spans="1:6" ht="30" customHeight="1">
      <c r="A19" s="67"/>
      <c r="B19" s="37">
        <v>17</v>
      </c>
      <c r="C19" s="14" t="s">
        <v>16</v>
      </c>
      <c r="D19" s="191">
        <v>317</v>
      </c>
      <c r="E19" s="191">
        <v>390</v>
      </c>
      <c r="F19" s="191">
        <v>568</v>
      </c>
    </row>
    <row r="20" spans="1:6" ht="30" customHeight="1">
      <c r="A20" s="67"/>
      <c r="B20" s="47">
        <v>18</v>
      </c>
      <c r="C20" s="13" t="s">
        <v>17</v>
      </c>
      <c r="D20" s="190">
        <v>388</v>
      </c>
      <c r="E20" s="190">
        <v>537</v>
      </c>
      <c r="F20" s="190">
        <v>926</v>
      </c>
    </row>
    <row r="21" spans="1:6" ht="30" customHeight="1">
      <c r="A21" s="67"/>
      <c r="B21" s="475" t="s">
        <v>20</v>
      </c>
      <c r="C21" s="476"/>
      <c r="D21" s="192">
        <f>SUM(D3:D20)</f>
        <v>6604</v>
      </c>
      <c r="E21" s="192">
        <f>SUM(E3:E20)</f>
        <v>8433</v>
      </c>
      <c r="F21" s="192">
        <f>SUM(F3:F20)</f>
        <v>14461</v>
      </c>
    </row>
    <row r="22" spans="1:4" ht="27.75" customHeight="1">
      <c r="A22" s="67"/>
      <c r="B22" s="67"/>
      <c r="D22" s="20"/>
    </row>
    <row r="23" spans="1:4" ht="27.75" customHeight="1">
      <c r="A23" s="67"/>
      <c r="B23" s="67"/>
      <c r="D23" s="20"/>
    </row>
    <row r="24" spans="1:4" ht="27.75" customHeight="1">
      <c r="A24" s="192">
        <f>SUM(A6:A23)</f>
        <v>0</v>
      </c>
      <c r="D24" s="20"/>
    </row>
    <row r="25" ht="13.5" customHeight="1" hidden="1"/>
    <row r="26" ht="21.75" customHeight="1" hidden="1"/>
    <row r="27" ht="41.25" customHeight="1"/>
  </sheetData>
  <sheetProtection/>
  <mergeCells count="2">
    <mergeCell ref="B1:F1"/>
    <mergeCell ref="B21:C2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6.00390625" style="0" customWidth="1"/>
    <col min="2" max="2" width="23.875" style="0" bestFit="1" customWidth="1"/>
    <col min="3" max="3" width="11.875" style="0" customWidth="1"/>
    <col min="4" max="4" width="13.00390625" style="0" customWidth="1"/>
    <col min="15" max="15" width="12.75390625" style="0" customWidth="1"/>
  </cols>
  <sheetData>
    <row r="1" spans="1:15" ht="49.5" customHeight="1">
      <c r="A1" s="477" t="s">
        <v>267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</row>
    <row r="2" spans="1:15" ht="18.75">
      <c r="A2" s="279"/>
      <c r="B2" s="280"/>
      <c r="C2" s="281"/>
      <c r="D2" s="282"/>
      <c r="E2" s="281"/>
      <c r="F2" s="281"/>
      <c r="G2" s="281"/>
      <c r="H2" s="281"/>
      <c r="I2" s="279"/>
      <c r="J2" s="279"/>
      <c r="K2" s="279"/>
      <c r="L2" s="279"/>
      <c r="M2" s="279"/>
      <c r="N2" s="279"/>
      <c r="O2" s="279"/>
    </row>
    <row r="3" spans="1:15" ht="15" customHeight="1">
      <c r="A3" s="478" t="s">
        <v>19</v>
      </c>
      <c r="B3" s="478" t="s">
        <v>199</v>
      </c>
      <c r="C3" s="478" t="s">
        <v>200</v>
      </c>
      <c r="D3" s="479" t="s">
        <v>201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78" t="s">
        <v>202</v>
      </c>
    </row>
    <row r="4" spans="1:15" ht="32.25" customHeight="1">
      <c r="A4" s="478"/>
      <c r="B4" s="478"/>
      <c r="C4" s="478"/>
      <c r="D4" s="283" t="s">
        <v>203</v>
      </c>
      <c r="E4" s="283" t="s">
        <v>204</v>
      </c>
      <c r="F4" s="283" t="s">
        <v>205</v>
      </c>
      <c r="G4" s="283" t="s">
        <v>206</v>
      </c>
      <c r="H4" s="283" t="s">
        <v>207</v>
      </c>
      <c r="I4" s="283" t="s">
        <v>208</v>
      </c>
      <c r="J4" s="283" t="s">
        <v>209</v>
      </c>
      <c r="K4" s="283" t="s">
        <v>210</v>
      </c>
      <c r="L4" s="283" t="s">
        <v>211</v>
      </c>
      <c r="M4" s="283" t="s">
        <v>212</v>
      </c>
      <c r="N4" s="283" t="s">
        <v>213</v>
      </c>
      <c r="O4" s="478"/>
    </row>
    <row r="5" spans="1:15" ht="18">
      <c r="A5" s="37">
        <v>1</v>
      </c>
      <c r="B5" s="14" t="s">
        <v>0</v>
      </c>
      <c r="C5" s="284">
        <v>474</v>
      </c>
      <c r="D5" s="68">
        <v>360</v>
      </c>
      <c r="E5" s="68">
        <v>84</v>
      </c>
      <c r="F5" s="68">
        <v>24</v>
      </c>
      <c r="G5" s="68">
        <v>2</v>
      </c>
      <c r="H5" s="68">
        <v>4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285">
        <v>1576</v>
      </c>
    </row>
    <row r="6" spans="1:15" ht="18">
      <c r="A6" s="47">
        <v>2</v>
      </c>
      <c r="B6" s="13" t="s">
        <v>1</v>
      </c>
      <c r="C6" s="286">
        <v>568</v>
      </c>
      <c r="D6" s="65">
        <v>393</v>
      </c>
      <c r="E6" s="65">
        <v>110</v>
      </c>
      <c r="F6" s="65">
        <v>43</v>
      </c>
      <c r="G6" s="65">
        <v>15</v>
      </c>
      <c r="H6" s="65">
        <v>6</v>
      </c>
      <c r="I6" s="65">
        <v>1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55">
        <v>1974</v>
      </c>
    </row>
    <row r="7" spans="1:15" ht="18">
      <c r="A7" s="37">
        <v>3</v>
      </c>
      <c r="B7" s="14" t="s">
        <v>2</v>
      </c>
      <c r="C7" s="285">
        <v>694</v>
      </c>
      <c r="D7" s="68">
        <v>542</v>
      </c>
      <c r="E7" s="68">
        <v>103</v>
      </c>
      <c r="F7" s="68">
        <v>29</v>
      </c>
      <c r="G7" s="68">
        <v>10</v>
      </c>
      <c r="H7" s="68">
        <v>4</v>
      </c>
      <c r="I7" s="68">
        <v>5</v>
      </c>
      <c r="J7" s="68">
        <v>1</v>
      </c>
      <c r="K7" s="68">
        <v>0</v>
      </c>
      <c r="L7" s="68">
        <v>0</v>
      </c>
      <c r="M7" s="68">
        <v>0</v>
      </c>
      <c r="N7" s="68">
        <v>0</v>
      </c>
      <c r="O7" s="285">
        <v>2320</v>
      </c>
    </row>
    <row r="8" spans="1:15" ht="18">
      <c r="A8" s="47">
        <v>4</v>
      </c>
      <c r="B8" s="13" t="s">
        <v>3</v>
      </c>
      <c r="C8" s="286">
        <v>2601</v>
      </c>
      <c r="D8" s="65">
        <v>2097</v>
      </c>
      <c r="E8" s="65">
        <v>375</v>
      </c>
      <c r="F8" s="65">
        <v>91</v>
      </c>
      <c r="G8" s="65">
        <v>25</v>
      </c>
      <c r="H8" s="65">
        <v>8</v>
      </c>
      <c r="I8" s="65">
        <v>3</v>
      </c>
      <c r="J8" s="65">
        <v>2</v>
      </c>
      <c r="K8" s="65">
        <v>0</v>
      </c>
      <c r="L8" s="65">
        <v>0</v>
      </c>
      <c r="M8" s="65">
        <v>0</v>
      </c>
      <c r="N8" s="65">
        <v>0</v>
      </c>
      <c r="O8" s="55">
        <v>8494</v>
      </c>
    </row>
    <row r="9" spans="1:15" ht="18">
      <c r="A9" s="37">
        <v>5</v>
      </c>
      <c r="B9" s="14" t="s">
        <v>4</v>
      </c>
      <c r="C9" s="285">
        <v>1309</v>
      </c>
      <c r="D9" s="68">
        <v>1080</v>
      </c>
      <c r="E9" s="68">
        <v>168</v>
      </c>
      <c r="F9" s="68">
        <v>43</v>
      </c>
      <c r="G9" s="68">
        <v>9</v>
      </c>
      <c r="H9" s="68">
        <v>6</v>
      </c>
      <c r="I9" s="68">
        <v>2</v>
      </c>
      <c r="J9" s="68">
        <v>1</v>
      </c>
      <c r="K9" s="68">
        <v>0</v>
      </c>
      <c r="L9" s="68">
        <v>0</v>
      </c>
      <c r="M9" s="68">
        <v>0</v>
      </c>
      <c r="N9" s="68">
        <v>0</v>
      </c>
      <c r="O9" s="285">
        <v>4248</v>
      </c>
    </row>
    <row r="10" spans="1:15" ht="18">
      <c r="A10" s="47">
        <v>6</v>
      </c>
      <c r="B10" s="13" t="s">
        <v>5</v>
      </c>
      <c r="C10" s="286">
        <v>1914</v>
      </c>
      <c r="D10" s="65">
        <v>1469</v>
      </c>
      <c r="E10" s="65">
        <v>310</v>
      </c>
      <c r="F10" s="65">
        <v>88</v>
      </c>
      <c r="G10" s="65">
        <v>23</v>
      </c>
      <c r="H10" s="65">
        <v>12</v>
      </c>
      <c r="I10" s="65">
        <v>6</v>
      </c>
      <c r="J10" s="65">
        <v>5</v>
      </c>
      <c r="K10" s="65">
        <v>0</v>
      </c>
      <c r="L10" s="65">
        <v>0</v>
      </c>
      <c r="M10" s="65">
        <v>1</v>
      </c>
      <c r="N10" s="65">
        <v>0</v>
      </c>
      <c r="O10" s="55">
        <v>6414</v>
      </c>
    </row>
    <row r="11" spans="1:15" ht="18">
      <c r="A11" s="37">
        <v>7</v>
      </c>
      <c r="B11" s="14" t="s">
        <v>6</v>
      </c>
      <c r="C11" s="285">
        <v>675</v>
      </c>
      <c r="D11" s="68">
        <v>540</v>
      </c>
      <c r="E11" s="68">
        <v>99</v>
      </c>
      <c r="F11" s="68">
        <v>31</v>
      </c>
      <c r="G11" s="68">
        <v>3</v>
      </c>
      <c r="H11" s="68">
        <v>2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285">
        <v>2203</v>
      </c>
    </row>
    <row r="12" spans="1:15" ht="18">
      <c r="A12" s="47">
        <v>8</v>
      </c>
      <c r="B12" s="13" t="s">
        <v>7</v>
      </c>
      <c r="C12" s="286">
        <v>535</v>
      </c>
      <c r="D12" s="65">
        <v>440</v>
      </c>
      <c r="E12" s="65">
        <v>78</v>
      </c>
      <c r="F12" s="65">
        <v>8</v>
      </c>
      <c r="G12" s="65">
        <v>6</v>
      </c>
      <c r="H12" s="65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55">
        <v>1729</v>
      </c>
    </row>
    <row r="13" spans="1:15" ht="18">
      <c r="A13" s="37">
        <v>9</v>
      </c>
      <c r="B13" s="14" t="s">
        <v>8</v>
      </c>
      <c r="C13" s="285">
        <v>739</v>
      </c>
      <c r="D13" s="68">
        <v>583</v>
      </c>
      <c r="E13" s="68">
        <v>120</v>
      </c>
      <c r="F13" s="68">
        <v>24</v>
      </c>
      <c r="G13" s="68">
        <v>11</v>
      </c>
      <c r="H13" s="68">
        <v>1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285">
        <v>2422</v>
      </c>
    </row>
    <row r="14" spans="1:15" ht="18">
      <c r="A14" s="47">
        <v>10</v>
      </c>
      <c r="B14" s="13" t="s">
        <v>9</v>
      </c>
      <c r="C14" s="286">
        <v>279</v>
      </c>
      <c r="D14" s="65">
        <v>226</v>
      </c>
      <c r="E14" s="65">
        <v>41</v>
      </c>
      <c r="F14" s="65">
        <v>7</v>
      </c>
      <c r="G14" s="65">
        <v>2</v>
      </c>
      <c r="H14" s="65">
        <v>2</v>
      </c>
      <c r="I14" s="65">
        <v>0</v>
      </c>
      <c r="J14" s="65">
        <v>0</v>
      </c>
      <c r="K14" s="65">
        <v>0</v>
      </c>
      <c r="L14" s="65">
        <v>1</v>
      </c>
      <c r="M14" s="65">
        <v>0</v>
      </c>
      <c r="N14" s="65">
        <v>0</v>
      </c>
      <c r="O14" s="55">
        <v>914</v>
      </c>
    </row>
    <row r="15" spans="1:15" ht="18">
      <c r="A15" s="37">
        <v>11</v>
      </c>
      <c r="B15" s="14" t="s">
        <v>10</v>
      </c>
      <c r="C15" s="285">
        <v>629</v>
      </c>
      <c r="D15" s="68">
        <v>503</v>
      </c>
      <c r="E15" s="68">
        <v>99</v>
      </c>
      <c r="F15" s="68">
        <v>19</v>
      </c>
      <c r="G15" s="68">
        <v>7</v>
      </c>
      <c r="H15" s="68">
        <v>1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285">
        <v>2049</v>
      </c>
    </row>
    <row r="16" spans="1:15" ht="18">
      <c r="A16" s="47">
        <v>12</v>
      </c>
      <c r="B16" s="13" t="s">
        <v>11</v>
      </c>
      <c r="C16" s="286">
        <v>654</v>
      </c>
      <c r="D16" s="65">
        <v>510</v>
      </c>
      <c r="E16" s="65">
        <v>104</v>
      </c>
      <c r="F16" s="65">
        <v>24</v>
      </c>
      <c r="G16" s="65">
        <v>9</v>
      </c>
      <c r="H16" s="65">
        <v>5</v>
      </c>
      <c r="I16" s="65">
        <v>1</v>
      </c>
      <c r="J16" s="65">
        <v>1</v>
      </c>
      <c r="K16" s="65">
        <v>0</v>
      </c>
      <c r="L16" s="65">
        <v>0</v>
      </c>
      <c r="M16" s="65">
        <v>0</v>
      </c>
      <c r="N16" s="65">
        <v>0</v>
      </c>
      <c r="O16" s="55">
        <v>2172</v>
      </c>
    </row>
    <row r="17" spans="1:15" ht="18">
      <c r="A17" s="37">
        <v>13</v>
      </c>
      <c r="B17" s="14" t="s">
        <v>12</v>
      </c>
      <c r="C17" s="285">
        <v>347</v>
      </c>
      <c r="D17" s="68">
        <v>273</v>
      </c>
      <c r="E17" s="68">
        <v>53</v>
      </c>
      <c r="F17" s="68">
        <v>12</v>
      </c>
      <c r="G17" s="68">
        <v>6</v>
      </c>
      <c r="H17" s="68">
        <v>2</v>
      </c>
      <c r="I17" s="68">
        <v>1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285">
        <v>1149</v>
      </c>
    </row>
    <row r="18" spans="1:15" ht="18">
      <c r="A18" s="47">
        <v>14</v>
      </c>
      <c r="B18" s="13" t="s">
        <v>13</v>
      </c>
      <c r="C18" s="286">
        <v>598</v>
      </c>
      <c r="D18" s="65">
        <v>458</v>
      </c>
      <c r="E18" s="65">
        <v>106</v>
      </c>
      <c r="F18" s="65">
        <v>20</v>
      </c>
      <c r="G18" s="65">
        <v>9</v>
      </c>
      <c r="H18" s="65">
        <v>4</v>
      </c>
      <c r="I18" s="65">
        <v>1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55">
        <v>1988</v>
      </c>
    </row>
    <row r="19" spans="1:15" ht="18">
      <c r="A19" s="37">
        <v>15</v>
      </c>
      <c r="B19" s="14" t="s">
        <v>14</v>
      </c>
      <c r="C19" s="285">
        <v>471</v>
      </c>
      <c r="D19" s="68">
        <v>344</v>
      </c>
      <c r="E19" s="68">
        <v>100</v>
      </c>
      <c r="F19" s="68">
        <v>18</v>
      </c>
      <c r="G19" s="68">
        <v>5</v>
      </c>
      <c r="H19" s="68">
        <v>3</v>
      </c>
      <c r="I19" s="68">
        <v>0</v>
      </c>
      <c r="J19" s="68">
        <v>0</v>
      </c>
      <c r="K19" s="68">
        <v>1</v>
      </c>
      <c r="L19" s="68">
        <v>0</v>
      </c>
      <c r="M19" s="68">
        <v>0</v>
      </c>
      <c r="N19" s="68">
        <v>0</v>
      </c>
      <c r="O19" s="285">
        <v>1583</v>
      </c>
    </row>
    <row r="20" spans="1:15" ht="18">
      <c r="A20" s="47">
        <v>16</v>
      </c>
      <c r="B20" s="13" t="s">
        <v>15</v>
      </c>
      <c r="C20" s="286">
        <v>480</v>
      </c>
      <c r="D20" s="65">
        <v>401</v>
      </c>
      <c r="E20" s="65">
        <v>62</v>
      </c>
      <c r="F20" s="65">
        <v>12</v>
      </c>
      <c r="G20" s="65">
        <v>3</v>
      </c>
      <c r="H20" s="65">
        <v>1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1</v>
      </c>
      <c r="O20" s="55">
        <v>1549</v>
      </c>
    </row>
    <row r="21" spans="1:15" ht="18">
      <c r="A21" s="37">
        <v>17</v>
      </c>
      <c r="B21" s="14" t="s">
        <v>16</v>
      </c>
      <c r="C21" s="285">
        <v>568</v>
      </c>
      <c r="D21" s="68">
        <v>453</v>
      </c>
      <c r="E21" s="68">
        <v>89</v>
      </c>
      <c r="F21" s="68">
        <v>22</v>
      </c>
      <c r="G21" s="68">
        <v>3</v>
      </c>
      <c r="H21" s="68">
        <v>1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285">
        <v>1850</v>
      </c>
    </row>
    <row r="22" spans="1:15" ht="18">
      <c r="A22" s="47">
        <v>18</v>
      </c>
      <c r="B22" s="13" t="s">
        <v>17</v>
      </c>
      <c r="C22" s="286">
        <v>926</v>
      </c>
      <c r="D22" s="65">
        <v>720</v>
      </c>
      <c r="E22" s="65">
        <v>162</v>
      </c>
      <c r="F22" s="65">
        <v>31</v>
      </c>
      <c r="G22" s="65">
        <v>4</v>
      </c>
      <c r="H22" s="65">
        <v>5</v>
      </c>
      <c r="I22" s="65">
        <v>4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55">
        <v>3054</v>
      </c>
    </row>
    <row r="23" spans="1:15" ht="18">
      <c r="A23" s="2"/>
      <c r="B23" s="3" t="s">
        <v>20</v>
      </c>
      <c r="C23" s="192">
        <v>14461</v>
      </c>
      <c r="D23" s="287">
        <v>11392</v>
      </c>
      <c r="E23" s="287">
        <v>2263</v>
      </c>
      <c r="F23" s="287">
        <v>546</v>
      </c>
      <c r="G23" s="287">
        <v>152</v>
      </c>
      <c r="H23" s="287">
        <v>70</v>
      </c>
      <c r="I23" s="188">
        <v>24</v>
      </c>
      <c r="J23" s="188">
        <v>10</v>
      </c>
      <c r="K23" s="188">
        <v>1</v>
      </c>
      <c r="L23" s="188">
        <v>1</v>
      </c>
      <c r="M23" s="188">
        <v>1</v>
      </c>
      <c r="N23" s="188">
        <v>1</v>
      </c>
      <c r="O23" s="285">
        <v>47688</v>
      </c>
    </row>
  </sheetData>
  <sheetProtection/>
  <mergeCells count="6">
    <mergeCell ref="A1:O1"/>
    <mergeCell ref="A3:A4"/>
    <mergeCell ref="B3:B4"/>
    <mergeCell ref="C3:C4"/>
    <mergeCell ref="D3:N3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V12" sqref="V12"/>
    </sheetView>
  </sheetViews>
  <sheetFormatPr defaultColWidth="9.00390625" defaultRowHeight="12.75"/>
  <cols>
    <col min="1" max="1" width="7.125" style="0" customWidth="1"/>
    <col min="2" max="2" width="26.25390625" style="0" customWidth="1"/>
    <col min="3" max="3" width="12.875" style="0" customWidth="1"/>
    <col min="4" max="4" width="12.625" style="0" customWidth="1"/>
    <col min="5" max="5" width="13.875" style="0" customWidth="1"/>
    <col min="6" max="6" width="15.125" style="0" customWidth="1"/>
  </cols>
  <sheetData>
    <row r="1" spans="1:6" ht="74.25" customHeight="1">
      <c r="A1" s="481" t="s">
        <v>268</v>
      </c>
      <c r="B1" s="481"/>
      <c r="C1" s="481"/>
      <c r="D1" s="481"/>
      <c r="E1" s="481"/>
      <c r="F1" s="481"/>
    </row>
    <row r="2" spans="1:6" ht="18.75" customHeight="1">
      <c r="A2" s="482" t="s">
        <v>19</v>
      </c>
      <c r="B2" s="482" t="s">
        <v>164</v>
      </c>
      <c r="C2" s="487" t="s">
        <v>165</v>
      </c>
      <c r="D2" s="488"/>
      <c r="E2" s="489" t="s">
        <v>166</v>
      </c>
      <c r="F2" s="490"/>
    </row>
    <row r="3" spans="1:6" ht="18">
      <c r="A3" s="483"/>
      <c r="B3" s="485"/>
      <c r="C3" s="491" t="s">
        <v>269</v>
      </c>
      <c r="D3" s="491"/>
      <c r="E3" s="492" t="s">
        <v>167</v>
      </c>
      <c r="F3" s="492"/>
    </row>
    <row r="4" spans="1:6" ht="19.5" customHeight="1" thickBot="1">
      <c r="A4" s="484"/>
      <c r="B4" s="486"/>
      <c r="C4" s="193" t="s">
        <v>132</v>
      </c>
      <c r="D4" s="193" t="s">
        <v>43</v>
      </c>
      <c r="E4" s="193" t="s">
        <v>132</v>
      </c>
      <c r="F4" s="193" t="s">
        <v>43</v>
      </c>
    </row>
    <row r="5" spans="1:10" ht="27.75" customHeight="1" thickTop="1">
      <c r="A5" s="61">
        <v>1</v>
      </c>
      <c r="B5" s="12" t="s">
        <v>0</v>
      </c>
      <c r="C5" s="194">
        <v>205</v>
      </c>
      <c r="D5" s="194">
        <v>149</v>
      </c>
      <c r="E5" s="194">
        <v>213</v>
      </c>
      <c r="F5" s="194">
        <v>155</v>
      </c>
      <c r="H5" s="160"/>
      <c r="I5" s="160"/>
      <c r="J5" s="160"/>
    </row>
    <row r="6" spans="1:10" ht="27.75" customHeight="1">
      <c r="A6" s="47">
        <v>2</v>
      </c>
      <c r="B6" s="13" t="s">
        <v>1</v>
      </c>
      <c r="C6" s="54">
        <v>265</v>
      </c>
      <c r="D6" s="54">
        <v>205</v>
      </c>
      <c r="E6" s="54">
        <v>277</v>
      </c>
      <c r="F6" s="54">
        <v>212</v>
      </c>
      <c r="H6" s="160"/>
      <c r="I6" s="160"/>
      <c r="J6" s="160"/>
    </row>
    <row r="7" spans="1:10" ht="27.75" customHeight="1">
      <c r="A7" s="37">
        <v>3</v>
      </c>
      <c r="B7" s="14" t="s">
        <v>2</v>
      </c>
      <c r="C7" s="195">
        <v>286</v>
      </c>
      <c r="D7" s="195">
        <v>206</v>
      </c>
      <c r="E7" s="195">
        <v>305</v>
      </c>
      <c r="F7" s="195">
        <v>219</v>
      </c>
      <c r="H7" s="160"/>
      <c r="I7" s="160"/>
      <c r="J7" s="160"/>
    </row>
    <row r="8" spans="1:10" ht="27.75" customHeight="1">
      <c r="A8" s="47">
        <v>4</v>
      </c>
      <c r="B8" s="13" t="s">
        <v>3</v>
      </c>
      <c r="C8" s="54">
        <v>1395</v>
      </c>
      <c r="D8" s="54">
        <v>985</v>
      </c>
      <c r="E8" s="54">
        <v>1558</v>
      </c>
      <c r="F8" s="54">
        <v>1089</v>
      </c>
      <c r="H8" s="160"/>
      <c r="I8" s="160"/>
      <c r="J8" s="160"/>
    </row>
    <row r="9" spans="1:10" ht="27.75" customHeight="1">
      <c r="A9" s="37">
        <v>5</v>
      </c>
      <c r="B9" s="14" t="s">
        <v>4</v>
      </c>
      <c r="C9" s="195">
        <v>1460</v>
      </c>
      <c r="D9" s="195">
        <v>1131</v>
      </c>
      <c r="E9" s="195">
        <v>1598</v>
      </c>
      <c r="F9" s="195">
        <v>1217</v>
      </c>
      <c r="H9" s="160"/>
      <c r="I9" s="160"/>
      <c r="J9" s="160"/>
    </row>
    <row r="10" spans="1:10" ht="27.75" customHeight="1">
      <c r="A10" s="47">
        <v>6</v>
      </c>
      <c r="B10" s="13" t="s">
        <v>5</v>
      </c>
      <c r="C10" s="54">
        <v>1143</v>
      </c>
      <c r="D10" s="54">
        <v>920</v>
      </c>
      <c r="E10" s="54">
        <v>1234</v>
      </c>
      <c r="F10" s="54">
        <v>984</v>
      </c>
      <c r="H10" s="160"/>
      <c r="I10" s="160"/>
      <c r="J10" s="160"/>
    </row>
    <row r="11" spans="1:10" ht="27.75" customHeight="1">
      <c r="A11" s="37">
        <v>7</v>
      </c>
      <c r="B11" s="14" t="s">
        <v>6</v>
      </c>
      <c r="C11" s="195">
        <v>986</v>
      </c>
      <c r="D11" s="195">
        <v>766</v>
      </c>
      <c r="E11" s="195">
        <v>1102</v>
      </c>
      <c r="F11" s="195">
        <v>833</v>
      </c>
      <c r="H11" s="160"/>
      <c r="I11" s="160"/>
      <c r="J11" s="160"/>
    </row>
    <row r="12" spans="1:10" ht="27.75" customHeight="1">
      <c r="A12" s="47">
        <v>8</v>
      </c>
      <c r="B12" s="13" t="s">
        <v>7</v>
      </c>
      <c r="C12" s="54">
        <v>218</v>
      </c>
      <c r="D12" s="54">
        <v>164</v>
      </c>
      <c r="E12" s="54">
        <v>243</v>
      </c>
      <c r="F12" s="54">
        <v>180</v>
      </c>
      <c r="H12" s="160"/>
      <c r="I12" s="160"/>
      <c r="J12" s="160"/>
    </row>
    <row r="13" spans="1:10" ht="27.75" customHeight="1">
      <c r="A13" s="37">
        <v>9</v>
      </c>
      <c r="B13" s="14" t="s">
        <v>8</v>
      </c>
      <c r="C13" s="196">
        <v>644</v>
      </c>
      <c r="D13" s="196">
        <v>545</v>
      </c>
      <c r="E13" s="196">
        <v>690</v>
      </c>
      <c r="F13" s="195">
        <v>579</v>
      </c>
      <c r="H13" s="160"/>
      <c r="I13" s="160"/>
      <c r="J13" s="160"/>
    </row>
    <row r="14" spans="1:10" ht="27.75" customHeight="1">
      <c r="A14" s="47">
        <v>10</v>
      </c>
      <c r="B14" s="13" t="s">
        <v>9</v>
      </c>
      <c r="C14" s="54">
        <v>216</v>
      </c>
      <c r="D14" s="54">
        <v>158</v>
      </c>
      <c r="E14" s="54">
        <v>232</v>
      </c>
      <c r="F14" s="54">
        <v>168</v>
      </c>
      <c r="H14" s="160"/>
      <c r="I14" s="160"/>
      <c r="J14" s="160"/>
    </row>
    <row r="15" spans="1:10" ht="27.75" customHeight="1">
      <c r="A15" s="37">
        <v>11</v>
      </c>
      <c r="B15" s="14" t="s">
        <v>10</v>
      </c>
      <c r="C15" s="195">
        <v>182</v>
      </c>
      <c r="D15" s="196">
        <v>137</v>
      </c>
      <c r="E15" s="195">
        <v>196</v>
      </c>
      <c r="F15" s="195">
        <v>149</v>
      </c>
      <c r="H15" s="160"/>
      <c r="I15" s="160"/>
      <c r="J15" s="160"/>
    </row>
    <row r="16" spans="1:10" ht="27.75" customHeight="1">
      <c r="A16" s="47">
        <v>12</v>
      </c>
      <c r="B16" s="13" t="s">
        <v>11</v>
      </c>
      <c r="C16" s="54">
        <v>302</v>
      </c>
      <c r="D16" s="54">
        <v>222</v>
      </c>
      <c r="E16" s="54">
        <v>362</v>
      </c>
      <c r="F16" s="54">
        <v>271</v>
      </c>
      <c r="H16" s="160"/>
      <c r="I16" s="160"/>
      <c r="J16" s="160"/>
    </row>
    <row r="17" spans="1:10" ht="27.75" customHeight="1">
      <c r="A17" s="37">
        <v>13</v>
      </c>
      <c r="B17" s="14" t="s">
        <v>12</v>
      </c>
      <c r="C17" s="195">
        <v>399</v>
      </c>
      <c r="D17" s="195">
        <v>291</v>
      </c>
      <c r="E17" s="195">
        <v>424</v>
      </c>
      <c r="F17" s="195">
        <v>307</v>
      </c>
      <c r="H17" s="160"/>
      <c r="I17" s="160"/>
      <c r="J17" s="160"/>
    </row>
    <row r="18" spans="1:10" ht="27.75" customHeight="1">
      <c r="A18" s="47">
        <v>14</v>
      </c>
      <c r="B18" s="13" t="s">
        <v>13</v>
      </c>
      <c r="C18" s="54">
        <v>452</v>
      </c>
      <c r="D18" s="54">
        <v>328</v>
      </c>
      <c r="E18" s="54">
        <v>483</v>
      </c>
      <c r="F18" s="54">
        <v>350</v>
      </c>
      <c r="H18" s="160"/>
      <c r="I18" s="160"/>
      <c r="J18" s="160"/>
    </row>
    <row r="19" spans="1:10" ht="27.75" customHeight="1">
      <c r="A19" s="37">
        <v>15</v>
      </c>
      <c r="B19" s="14" t="s">
        <v>14</v>
      </c>
      <c r="C19" s="195">
        <v>533</v>
      </c>
      <c r="D19" s="195">
        <v>364</v>
      </c>
      <c r="E19" s="195">
        <v>562</v>
      </c>
      <c r="F19" s="195">
        <v>378</v>
      </c>
      <c r="H19" s="160"/>
      <c r="I19" s="160"/>
      <c r="J19" s="160"/>
    </row>
    <row r="20" spans="1:10" ht="27.75" customHeight="1">
      <c r="A20" s="47">
        <v>16</v>
      </c>
      <c r="B20" s="13" t="s">
        <v>15</v>
      </c>
      <c r="C20" s="54">
        <v>43</v>
      </c>
      <c r="D20" s="54">
        <v>34</v>
      </c>
      <c r="E20" s="54">
        <v>47</v>
      </c>
      <c r="F20" s="54">
        <v>36</v>
      </c>
      <c r="H20" s="160"/>
      <c r="I20" s="160"/>
      <c r="J20" s="160"/>
    </row>
    <row r="21" spans="1:10" ht="27.75" customHeight="1">
      <c r="A21" s="37">
        <v>17</v>
      </c>
      <c r="B21" s="14" t="s">
        <v>16</v>
      </c>
      <c r="C21" s="195">
        <v>1086</v>
      </c>
      <c r="D21" s="195">
        <v>843</v>
      </c>
      <c r="E21" s="195">
        <v>1148</v>
      </c>
      <c r="F21" s="195">
        <v>882</v>
      </c>
      <c r="H21" s="160"/>
      <c r="I21" s="160"/>
      <c r="J21" s="160"/>
    </row>
    <row r="22" spans="1:10" ht="27.75" customHeight="1">
      <c r="A22" s="47">
        <v>18</v>
      </c>
      <c r="B22" s="13" t="s">
        <v>17</v>
      </c>
      <c r="C22" s="197">
        <v>861</v>
      </c>
      <c r="D22" s="54">
        <v>665</v>
      </c>
      <c r="E22" s="197">
        <v>941</v>
      </c>
      <c r="F22" s="54">
        <v>724</v>
      </c>
      <c r="H22" s="160"/>
      <c r="I22" s="160"/>
      <c r="J22" s="160"/>
    </row>
    <row r="23" spans="1:13" ht="27.75" customHeight="1">
      <c r="A23" s="322" t="s">
        <v>20</v>
      </c>
      <c r="B23" s="437"/>
      <c r="C23" s="198">
        <f>SUM(C5:C22)</f>
        <v>10676</v>
      </c>
      <c r="D23" s="198">
        <f>SUM(D5:D22)</f>
        <v>8113</v>
      </c>
      <c r="E23" s="198">
        <f>SUM(E5:E22)</f>
        <v>11615</v>
      </c>
      <c r="F23" s="198">
        <f>SUM(F5:F22)</f>
        <v>8733</v>
      </c>
      <c r="H23" s="160"/>
      <c r="I23" s="160"/>
      <c r="J23" s="160"/>
      <c r="M23" s="199"/>
    </row>
  </sheetData>
  <sheetProtection/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zoomScalePageLayoutView="0" workbookViewId="0" topLeftCell="A1">
      <selection activeCell="R9" sqref="R9"/>
    </sheetView>
  </sheetViews>
  <sheetFormatPr defaultColWidth="9.00390625" defaultRowHeight="12.75"/>
  <cols>
    <col min="1" max="1" width="4.75390625" style="0" customWidth="1"/>
    <col min="2" max="2" width="28.25390625" style="60" customWidth="1"/>
    <col min="3" max="3" width="17.625" style="0" customWidth="1"/>
    <col min="4" max="4" width="12.125" style="0" customWidth="1"/>
    <col min="5" max="5" width="10.00390625" style="0" customWidth="1"/>
    <col min="6" max="6" width="8.25390625" style="0" customWidth="1"/>
    <col min="7" max="7" width="8.625" style="0" customWidth="1"/>
    <col min="8" max="8" width="10.25390625" style="0" customWidth="1"/>
    <col min="9" max="9" width="7.625" style="0" customWidth="1"/>
    <col min="10" max="10" width="8.125" style="0" customWidth="1"/>
    <col min="11" max="11" width="10.25390625" style="0" customWidth="1"/>
    <col min="14" max="14" width="15.25390625" style="0" customWidth="1"/>
  </cols>
  <sheetData>
    <row r="1" spans="1:14" ht="21" customHeight="1">
      <c r="A1" s="302" t="s">
        <v>23</v>
      </c>
      <c r="B1" s="302"/>
      <c r="C1" s="302"/>
      <c r="D1" s="302"/>
      <c r="E1" s="302"/>
      <c r="F1" s="302"/>
      <c r="G1" s="303"/>
      <c r="H1" s="303"/>
      <c r="I1" s="303"/>
      <c r="J1" s="303"/>
      <c r="K1" s="303"/>
      <c r="L1" s="303"/>
      <c r="M1" s="303"/>
      <c r="N1" s="303"/>
    </row>
    <row r="2" spans="1:14" s="23" customFormat="1" ht="24" customHeight="1">
      <c r="A2" s="304" t="s">
        <v>236</v>
      </c>
      <c r="B2" s="304"/>
      <c r="C2" s="304"/>
      <c r="D2" s="304"/>
      <c r="E2" s="304"/>
      <c r="F2" s="304"/>
      <c r="G2" s="305"/>
      <c r="H2" s="305"/>
      <c r="I2" s="305"/>
      <c r="J2" s="305"/>
      <c r="K2" s="305"/>
      <c r="L2" s="305"/>
      <c r="M2" s="305"/>
      <c r="N2" s="306"/>
    </row>
    <row r="3" spans="1:14" s="26" customFormat="1" ht="16.5" customHeight="1">
      <c r="A3" s="307" t="s">
        <v>24</v>
      </c>
      <c r="B3" s="307" t="s">
        <v>18</v>
      </c>
      <c r="C3" s="307" t="s">
        <v>25</v>
      </c>
      <c r="D3" s="309" t="s">
        <v>26</v>
      </c>
      <c r="E3" s="311" t="s">
        <v>27</v>
      </c>
      <c r="F3" s="311"/>
      <c r="G3" s="311"/>
      <c r="H3" s="312" t="s">
        <v>28</v>
      </c>
      <c r="I3" s="312"/>
      <c r="J3" s="312"/>
      <c r="K3" s="312" t="s">
        <v>29</v>
      </c>
      <c r="L3" s="312"/>
      <c r="M3" s="312"/>
      <c r="N3" s="25" t="s">
        <v>30</v>
      </c>
    </row>
    <row r="4" spans="1:14" s="26" customFormat="1" ht="12" customHeight="1">
      <c r="A4" s="307"/>
      <c r="B4" s="307"/>
      <c r="C4" s="307"/>
      <c r="D4" s="309"/>
      <c r="E4" s="313" t="s">
        <v>25</v>
      </c>
      <c r="F4" s="298" t="s">
        <v>31</v>
      </c>
      <c r="G4" s="298"/>
      <c r="H4" s="299" t="s">
        <v>25</v>
      </c>
      <c r="I4" s="301" t="s">
        <v>31</v>
      </c>
      <c r="J4" s="301"/>
      <c r="K4" s="299" t="s">
        <v>25</v>
      </c>
      <c r="L4" s="301" t="s">
        <v>31</v>
      </c>
      <c r="M4" s="301"/>
      <c r="N4" s="299" t="s">
        <v>25</v>
      </c>
    </row>
    <row r="5" spans="1:14" s="26" customFormat="1" ht="43.5" customHeight="1" thickBot="1">
      <c r="A5" s="308"/>
      <c r="B5" s="308"/>
      <c r="C5" s="308"/>
      <c r="D5" s="310"/>
      <c r="E5" s="314"/>
      <c r="F5" s="28" t="s">
        <v>32</v>
      </c>
      <c r="G5" s="28" t="s">
        <v>33</v>
      </c>
      <c r="H5" s="300"/>
      <c r="I5" s="29" t="s">
        <v>32</v>
      </c>
      <c r="J5" s="29" t="s">
        <v>33</v>
      </c>
      <c r="K5" s="300"/>
      <c r="L5" s="29" t="s">
        <v>32</v>
      </c>
      <c r="M5" s="29" t="s">
        <v>33</v>
      </c>
      <c r="N5" s="299"/>
    </row>
    <row r="6" spans="1:14" s="32" customFormat="1" ht="19.5" customHeight="1" thickTop="1">
      <c r="A6" s="30">
        <v>1</v>
      </c>
      <c r="B6" s="30">
        <v>2</v>
      </c>
      <c r="C6" s="30" t="s">
        <v>34</v>
      </c>
      <c r="D6" s="30">
        <v>4</v>
      </c>
      <c r="E6" s="30" t="s">
        <v>35</v>
      </c>
      <c r="F6" s="30">
        <v>6</v>
      </c>
      <c r="G6" s="30">
        <v>7</v>
      </c>
      <c r="H6" s="31" t="s">
        <v>36</v>
      </c>
      <c r="I6" s="31">
        <v>9</v>
      </c>
      <c r="J6" s="31">
        <v>10</v>
      </c>
      <c r="K6" s="31" t="s">
        <v>37</v>
      </c>
      <c r="L6" s="31">
        <v>12</v>
      </c>
      <c r="M6" s="31">
        <v>13</v>
      </c>
      <c r="N6" s="27">
        <v>15</v>
      </c>
    </row>
    <row r="7" spans="1:14" s="26" customFormat="1" ht="18" customHeight="1">
      <c r="A7" s="33"/>
      <c r="B7" s="34"/>
      <c r="C7" s="24"/>
      <c r="D7" s="24">
        <v>1</v>
      </c>
      <c r="E7" s="34"/>
      <c r="F7" s="24">
        <v>2</v>
      </c>
      <c r="G7" s="24">
        <v>3</v>
      </c>
      <c r="H7" s="35"/>
      <c r="I7" s="36">
        <v>4</v>
      </c>
      <c r="J7" s="36">
        <v>5</v>
      </c>
      <c r="K7" s="35"/>
      <c r="L7" s="36">
        <v>6</v>
      </c>
      <c r="M7" s="36">
        <v>7</v>
      </c>
      <c r="N7" s="36">
        <v>8</v>
      </c>
    </row>
    <row r="8" spans="1:14" s="46" customFormat="1" ht="27.75" customHeight="1">
      <c r="A8" s="37">
        <v>1</v>
      </c>
      <c r="B8" s="14" t="s">
        <v>0</v>
      </c>
      <c r="C8" s="38">
        <f>D8+E8+H8+K8+N8</f>
        <v>447</v>
      </c>
      <c r="D8" s="39">
        <v>9</v>
      </c>
      <c r="E8" s="40">
        <f>F8+G8</f>
        <v>27</v>
      </c>
      <c r="F8" s="41">
        <v>18</v>
      </c>
      <c r="G8" s="41">
        <v>9</v>
      </c>
      <c r="H8" s="42">
        <f>I8+J8</f>
        <v>34</v>
      </c>
      <c r="I8" s="43">
        <v>18</v>
      </c>
      <c r="J8" s="43">
        <v>16</v>
      </c>
      <c r="K8" s="42">
        <f>L8+M8</f>
        <v>37</v>
      </c>
      <c r="L8" s="44">
        <v>12</v>
      </c>
      <c r="M8" s="43">
        <v>25</v>
      </c>
      <c r="N8" s="45">
        <v>340</v>
      </c>
    </row>
    <row r="9" spans="1:14" s="46" customFormat="1" ht="27.75" customHeight="1">
      <c r="A9" s="47">
        <v>2</v>
      </c>
      <c r="B9" s="48" t="s">
        <v>1</v>
      </c>
      <c r="C9" s="49">
        <f aca="true" t="shared" si="0" ref="C9:C25">D9+E9+H9+K9+N9</f>
        <v>400</v>
      </c>
      <c r="D9" s="50">
        <v>2</v>
      </c>
      <c r="E9" s="51">
        <f aca="true" t="shared" si="1" ref="E9:E25">F9+G9</f>
        <v>9</v>
      </c>
      <c r="F9" s="52">
        <v>8</v>
      </c>
      <c r="G9" s="52">
        <v>1</v>
      </c>
      <c r="H9" s="51">
        <f aca="true" t="shared" si="2" ref="H9:H25">I9+J9</f>
        <v>60</v>
      </c>
      <c r="I9" s="52">
        <v>38</v>
      </c>
      <c r="J9" s="52">
        <v>22</v>
      </c>
      <c r="K9" s="51">
        <f aca="true" t="shared" si="3" ref="K9:K25">L9+M9</f>
        <v>237</v>
      </c>
      <c r="L9" s="53">
        <v>95</v>
      </c>
      <c r="M9" s="54">
        <v>142</v>
      </c>
      <c r="N9" s="55">
        <v>92</v>
      </c>
    </row>
    <row r="10" spans="1:14" s="46" customFormat="1" ht="27.75" customHeight="1">
      <c r="A10" s="37">
        <v>3</v>
      </c>
      <c r="B10" s="14" t="s">
        <v>2</v>
      </c>
      <c r="C10" s="38">
        <f t="shared" si="0"/>
        <v>683</v>
      </c>
      <c r="D10" s="39">
        <v>4</v>
      </c>
      <c r="E10" s="40">
        <f t="shared" si="1"/>
        <v>105</v>
      </c>
      <c r="F10" s="41">
        <v>91</v>
      </c>
      <c r="G10" s="41">
        <v>14</v>
      </c>
      <c r="H10" s="42">
        <f t="shared" si="2"/>
        <v>77</v>
      </c>
      <c r="I10" s="43">
        <v>66</v>
      </c>
      <c r="J10" s="43">
        <v>11</v>
      </c>
      <c r="K10" s="42">
        <f t="shared" si="3"/>
        <v>73</v>
      </c>
      <c r="L10" s="44">
        <v>47</v>
      </c>
      <c r="M10" s="43">
        <v>26</v>
      </c>
      <c r="N10" s="45">
        <v>424</v>
      </c>
    </row>
    <row r="11" spans="1:14" s="46" customFormat="1" ht="27.75" customHeight="1">
      <c r="A11" s="47">
        <v>4</v>
      </c>
      <c r="B11" s="48" t="s">
        <v>3</v>
      </c>
      <c r="C11" s="49">
        <f t="shared" si="0"/>
        <v>2801</v>
      </c>
      <c r="D11" s="50">
        <v>24</v>
      </c>
      <c r="E11" s="51">
        <f t="shared" si="1"/>
        <v>160</v>
      </c>
      <c r="F11" s="52">
        <v>128</v>
      </c>
      <c r="G11" s="52">
        <v>32</v>
      </c>
      <c r="H11" s="51">
        <f t="shared" si="2"/>
        <v>1660</v>
      </c>
      <c r="I11" s="52">
        <v>1282</v>
      </c>
      <c r="J11" s="52">
        <v>378</v>
      </c>
      <c r="K11" s="51">
        <f t="shared" si="3"/>
        <v>309</v>
      </c>
      <c r="L11" s="53">
        <v>162</v>
      </c>
      <c r="M11" s="54">
        <v>147</v>
      </c>
      <c r="N11" s="55">
        <v>648</v>
      </c>
    </row>
    <row r="12" spans="1:14" s="46" customFormat="1" ht="27.75" customHeight="1">
      <c r="A12" s="37">
        <v>5</v>
      </c>
      <c r="B12" s="14" t="s">
        <v>4</v>
      </c>
      <c r="C12" s="38">
        <f t="shared" si="0"/>
        <v>1202</v>
      </c>
      <c r="D12" s="39">
        <v>23</v>
      </c>
      <c r="E12" s="40">
        <f t="shared" si="1"/>
        <v>65</v>
      </c>
      <c r="F12" s="41">
        <v>59</v>
      </c>
      <c r="G12" s="41">
        <v>6</v>
      </c>
      <c r="H12" s="42">
        <f t="shared" si="2"/>
        <v>291</v>
      </c>
      <c r="I12" s="43">
        <v>263</v>
      </c>
      <c r="J12" s="43">
        <v>28</v>
      </c>
      <c r="K12" s="42">
        <f t="shared" si="3"/>
        <v>256</v>
      </c>
      <c r="L12" s="44">
        <v>159</v>
      </c>
      <c r="M12" s="43">
        <v>97</v>
      </c>
      <c r="N12" s="45">
        <v>567</v>
      </c>
    </row>
    <row r="13" spans="1:14" s="46" customFormat="1" ht="27.75" customHeight="1">
      <c r="A13" s="47">
        <v>6</v>
      </c>
      <c r="B13" s="48" t="s">
        <v>5</v>
      </c>
      <c r="C13" s="49">
        <f t="shared" si="0"/>
        <v>2425</v>
      </c>
      <c r="D13" s="50">
        <v>16</v>
      </c>
      <c r="E13" s="51">
        <f t="shared" si="1"/>
        <v>111</v>
      </c>
      <c r="F13" s="52">
        <v>99</v>
      </c>
      <c r="G13" s="52">
        <v>12</v>
      </c>
      <c r="H13" s="51">
        <f t="shared" si="2"/>
        <v>615</v>
      </c>
      <c r="I13" s="52">
        <v>478</v>
      </c>
      <c r="J13" s="52">
        <v>137</v>
      </c>
      <c r="K13" s="51">
        <f t="shared" si="3"/>
        <v>1134</v>
      </c>
      <c r="L13" s="53">
        <v>539</v>
      </c>
      <c r="M13" s="54">
        <v>595</v>
      </c>
      <c r="N13" s="55">
        <v>549</v>
      </c>
    </row>
    <row r="14" spans="1:14" s="46" customFormat="1" ht="27.75" customHeight="1">
      <c r="A14" s="37">
        <v>7</v>
      </c>
      <c r="B14" s="14" t="s">
        <v>6</v>
      </c>
      <c r="C14" s="38">
        <f t="shared" si="0"/>
        <v>635</v>
      </c>
      <c r="D14" s="39">
        <v>4</v>
      </c>
      <c r="E14" s="40">
        <f t="shared" si="1"/>
        <v>33</v>
      </c>
      <c r="F14" s="41">
        <v>24</v>
      </c>
      <c r="G14" s="41">
        <v>9</v>
      </c>
      <c r="H14" s="42">
        <f t="shared" si="2"/>
        <v>119</v>
      </c>
      <c r="I14" s="43">
        <v>86</v>
      </c>
      <c r="J14" s="43">
        <v>33</v>
      </c>
      <c r="K14" s="42">
        <f t="shared" si="3"/>
        <v>314</v>
      </c>
      <c r="L14" s="44">
        <v>121</v>
      </c>
      <c r="M14" s="43">
        <v>193</v>
      </c>
      <c r="N14" s="45">
        <v>165</v>
      </c>
    </row>
    <row r="15" spans="1:14" s="46" customFormat="1" ht="27.75" customHeight="1">
      <c r="A15" s="47">
        <v>8</v>
      </c>
      <c r="B15" s="48" t="s">
        <v>7</v>
      </c>
      <c r="C15" s="49">
        <f t="shared" si="0"/>
        <v>431</v>
      </c>
      <c r="D15" s="50">
        <v>4</v>
      </c>
      <c r="E15" s="51">
        <f t="shared" si="1"/>
        <v>25</v>
      </c>
      <c r="F15" s="52">
        <v>20</v>
      </c>
      <c r="G15" s="52">
        <v>5</v>
      </c>
      <c r="H15" s="51">
        <f t="shared" si="2"/>
        <v>56</v>
      </c>
      <c r="I15" s="52">
        <v>37</v>
      </c>
      <c r="J15" s="52">
        <v>19</v>
      </c>
      <c r="K15" s="51">
        <f t="shared" si="3"/>
        <v>111</v>
      </c>
      <c r="L15" s="53">
        <v>33</v>
      </c>
      <c r="M15" s="54">
        <v>78</v>
      </c>
      <c r="N15" s="55">
        <v>235</v>
      </c>
    </row>
    <row r="16" spans="1:14" s="46" customFormat="1" ht="27.75" customHeight="1">
      <c r="A16" s="37">
        <v>9</v>
      </c>
      <c r="B16" s="14" t="s">
        <v>8</v>
      </c>
      <c r="C16" s="38">
        <f t="shared" si="0"/>
        <v>872</v>
      </c>
      <c r="D16" s="39">
        <v>10</v>
      </c>
      <c r="E16" s="40">
        <f t="shared" si="1"/>
        <v>47</v>
      </c>
      <c r="F16" s="41">
        <v>40</v>
      </c>
      <c r="G16" s="41">
        <v>7</v>
      </c>
      <c r="H16" s="42">
        <f t="shared" si="2"/>
        <v>199</v>
      </c>
      <c r="I16" s="43">
        <v>159</v>
      </c>
      <c r="J16" s="43">
        <v>40</v>
      </c>
      <c r="K16" s="42">
        <f t="shared" si="3"/>
        <v>292</v>
      </c>
      <c r="L16" s="44">
        <v>133</v>
      </c>
      <c r="M16" s="43">
        <v>159</v>
      </c>
      <c r="N16" s="45">
        <v>324</v>
      </c>
    </row>
    <row r="17" spans="1:14" s="46" customFormat="1" ht="27.75" customHeight="1">
      <c r="A17" s="47">
        <v>10</v>
      </c>
      <c r="B17" s="48" t="s">
        <v>9</v>
      </c>
      <c r="C17" s="49">
        <f t="shared" si="0"/>
        <v>207</v>
      </c>
      <c r="D17" s="50"/>
      <c r="E17" s="51">
        <f t="shared" si="1"/>
        <v>17</v>
      </c>
      <c r="F17" s="52">
        <v>12</v>
      </c>
      <c r="G17" s="52">
        <v>5</v>
      </c>
      <c r="H17" s="51">
        <f t="shared" si="2"/>
        <v>18</v>
      </c>
      <c r="I17" s="52">
        <v>10</v>
      </c>
      <c r="J17" s="52">
        <v>8</v>
      </c>
      <c r="K17" s="51">
        <f t="shared" si="3"/>
        <v>54</v>
      </c>
      <c r="L17" s="53">
        <v>22</v>
      </c>
      <c r="M17" s="54">
        <v>32</v>
      </c>
      <c r="N17" s="55">
        <v>118</v>
      </c>
    </row>
    <row r="18" spans="1:14" s="46" customFormat="1" ht="27.75" customHeight="1">
      <c r="A18" s="37">
        <v>11</v>
      </c>
      <c r="B18" s="14" t="s">
        <v>10</v>
      </c>
      <c r="C18" s="38">
        <f t="shared" si="0"/>
        <v>685</v>
      </c>
      <c r="D18" s="39">
        <v>5</v>
      </c>
      <c r="E18" s="40">
        <f t="shared" si="1"/>
        <v>31</v>
      </c>
      <c r="F18" s="41">
        <v>26</v>
      </c>
      <c r="G18" s="41">
        <v>5</v>
      </c>
      <c r="H18" s="42">
        <f t="shared" si="2"/>
        <v>228</v>
      </c>
      <c r="I18" s="43">
        <v>172</v>
      </c>
      <c r="J18" s="43">
        <v>56</v>
      </c>
      <c r="K18" s="42">
        <f t="shared" si="3"/>
        <v>257</v>
      </c>
      <c r="L18" s="44">
        <v>127</v>
      </c>
      <c r="M18" s="43">
        <v>130</v>
      </c>
      <c r="N18" s="45">
        <v>164</v>
      </c>
    </row>
    <row r="19" spans="1:14" s="46" customFormat="1" ht="27.75" customHeight="1">
      <c r="A19" s="47">
        <v>12</v>
      </c>
      <c r="B19" s="13" t="s">
        <v>11</v>
      </c>
      <c r="C19" s="49">
        <f t="shared" si="0"/>
        <v>799</v>
      </c>
      <c r="D19" s="50">
        <v>16</v>
      </c>
      <c r="E19" s="51">
        <f t="shared" si="1"/>
        <v>37</v>
      </c>
      <c r="F19" s="52">
        <v>25</v>
      </c>
      <c r="G19" s="52">
        <v>12</v>
      </c>
      <c r="H19" s="51">
        <f t="shared" si="2"/>
        <v>133</v>
      </c>
      <c r="I19" s="52">
        <v>98</v>
      </c>
      <c r="J19" s="52">
        <v>35</v>
      </c>
      <c r="K19" s="51">
        <f t="shared" si="3"/>
        <v>422</v>
      </c>
      <c r="L19" s="53">
        <v>162</v>
      </c>
      <c r="M19" s="54">
        <v>260</v>
      </c>
      <c r="N19" s="55">
        <v>191</v>
      </c>
    </row>
    <row r="20" spans="1:14" s="46" customFormat="1" ht="27.75" customHeight="1">
      <c r="A20" s="37">
        <v>13</v>
      </c>
      <c r="B20" s="14" t="s">
        <v>12</v>
      </c>
      <c r="C20" s="38">
        <f t="shared" si="0"/>
        <v>402</v>
      </c>
      <c r="D20" s="39">
        <v>3</v>
      </c>
      <c r="E20" s="40">
        <f t="shared" si="1"/>
        <v>15</v>
      </c>
      <c r="F20" s="41">
        <v>10</v>
      </c>
      <c r="G20" s="41">
        <v>5</v>
      </c>
      <c r="H20" s="42">
        <f t="shared" si="2"/>
        <v>15</v>
      </c>
      <c r="I20" s="43">
        <v>11</v>
      </c>
      <c r="J20" s="43">
        <v>4</v>
      </c>
      <c r="K20" s="42">
        <f t="shared" si="3"/>
        <v>268</v>
      </c>
      <c r="L20" s="44">
        <v>103</v>
      </c>
      <c r="M20" s="43">
        <v>165</v>
      </c>
      <c r="N20" s="45">
        <v>101</v>
      </c>
    </row>
    <row r="21" spans="1:14" s="46" customFormat="1" ht="27.75" customHeight="1">
      <c r="A21" s="47">
        <v>14</v>
      </c>
      <c r="B21" s="13" t="s">
        <v>13</v>
      </c>
      <c r="C21" s="49">
        <f t="shared" si="0"/>
        <v>392</v>
      </c>
      <c r="D21" s="50">
        <v>7</v>
      </c>
      <c r="E21" s="51">
        <f t="shared" si="1"/>
        <v>31</v>
      </c>
      <c r="F21" s="52">
        <v>27</v>
      </c>
      <c r="G21" s="52">
        <v>4</v>
      </c>
      <c r="H21" s="51">
        <f t="shared" si="2"/>
        <v>128</v>
      </c>
      <c r="I21" s="52">
        <v>108</v>
      </c>
      <c r="J21" s="52">
        <v>20</v>
      </c>
      <c r="K21" s="51">
        <f t="shared" si="3"/>
        <v>91</v>
      </c>
      <c r="L21" s="53">
        <v>47</v>
      </c>
      <c r="M21" s="54">
        <v>44</v>
      </c>
      <c r="N21" s="55">
        <v>135</v>
      </c>
    </row>
    <row r="22" spans="1:14" s="46" customFormat="1" ht="27.75" customHeight="1">
      <c r="A22" s="37">
        <v>15</v>
      </c>
      <c r="B22" s="14" t="s">
        <v>14</v>
      </c>
      <c r="C22" s="38">
        <f t="shared" si="0"/>
        <v>335</v>
      </c>
      <c r="D22" s="39">
        <v>5</v>
      </c>
      <c r="E22" s="40">
        <f t="shared" si="1"/>
        <v>20</v>
      </c>
      <c r="F22" s="41">
        <v>18</v>
      </c>
      <c r="G22" s="41">
        <v>2</v>
      </c>
      <c r="H22" s="42">
        <f t="shared" si="2"/>
        <v>48</v>
      </c>
      <c r="I22" s="43">
        <v>27</v>
      </c>
      <c r="J22" s="43">
        <v>21</v>
      </c>
      <c r="K22" s="42">
        <f t="shared" si="3"/>
        <v>135</v>
      </c>
      <c r="L22" s="44">
        <v>66</v>
      </c>
      <c r="M22" s="43">
        <v>69</v>
      </c>
      <c r="N22" s="45">
        <v>127</v>
      </c>
    </row>
    <row r="23" spans="1:14" s="46" customFormat="1" ht="27.75" customHeight="1">
      <c r="A23" s="47">
        <v>16</v>
      </c>
      <c r="B23" s="13" t="s">
        <v>15</v>
      </c>
      <c r="C23" s="49">
        <f t="shared" si="0"/>
        <v>527</v>
      </c>
      <c r="D23" s="50">
        <v>3</v>
      </c>
      <c r="E23" s="51">
        <f t="shared" si="1"/>
        <v>30</v>
      </c>
      <c r="F23" s="52">
        <v>25</v>
      </c>
      <c r="G23" s="52">
        <v>5</v>
      </c>
      <c r="H23" s="51">
        <f t="shared" si="2"/>
        <v>202</v>
      </c>
      <c r="I23" s="52">
        <v>142</v>
      </c>
      <c r="J23" s="52">
        <v>60</v>
      </c>
      <c r="K23" s="51">
        <f t="shared" si="3"/>
        <v>136</v>
      </c>
      <c r="L23" s="53">
        <v>27</v>
      </c>
      <c r="M23" s="54">
        <v>109</v>
      </c>
      <c r="N23" s="55">
        <v>156</v>
      </c>
    </row>
    <row r="24" spans="1:14" s="46" customFormat="1" ht="27.75" customHeight="1">
      <c r="A24" s="37">
        <v>17</v>
      </c>
      <c r="B24" s="14" t="s">
        <v>16</v>
      </c>
      <c r="C24" s="38">
        <f t="shared" si="0"/>
        <v>467</v>
      </c>
      <c r="D24" s="39">
        <v>2</v>
      </c>
      <c r="E24" s="40">
        <f t="shared" si="1"/>
        <v>48</v>
      </c>
      <c r="F24" s="41">
        <v>31</v>
      </c>
      <c r="G24" s="41">
        <v>17</v>
      </c>
      <c r="H24" s="42">
        <f t="shared" si="2"/>
        <v>47</v>
      </c>
      <c r="I24" s="43">
        <v>25</v>
      </c>
      <c r="J24" s="43">
        <v>22</v>
      </c>
      <c r="K24" s="42">
        <f t="shared" si="3"/>
        <v>52</v>
      </c>
      <c r="L24" s="44">
        <v>16</v>
      </c>
      <c r="M24" s="43">
        <v>36</v>
      </c>
      <c r="N24" s="45">
        <v>318</v>
      </c>
    </row>
    <row r="25" spans="1:14" s="46" customFormat="1" ht="27.75" customHeight="1">
      <c r="A25" s="47">
        <v>18</v>
      </c>
      <c r="B25" s="13" t="s">
        <v>17</v>
      </c>
      <c r="C25" s="49">
        <f t="shared" si="0"/>
        <v>1373</v>
      </c>
      <c r="D25" s="50">
        <v>9</v>
      </c>
      <c r="E25" s="51">
        <f t="shared" si="1"/>
        <v>52</v>
      </c>
      <c r="F25" s="52">
        <v>40</v>
      </c>
      <c r="G25" s="52">
        <v>12</v>
      </c>
      <c r="H25" s="51">
        <f t="shared" si="2"/>
        <v>200</v>
      </c>
      <c r="I25" s="52">
        <v>149</v>
      </c>
      <c r="J25" s="52">
        <v>51</v>
      </c>
      <c r="K25" s="51">
        <f t="shared" si="3"/>
        <v>838</v>
      </c>
      <c r="L25" s="53">
        <v>336</v>
      </c>
      <c r="M25" s="54">
        <v>502</v>
      </c>
      <c r="N25" s="55">
        <v>274</v>
      </c>
    </row>
    <row r="26" spans="1:14" s="57" customFormat="1" ht="27.75" customHeight="1">
      <c r="A26" s="56"/>
      <c r="B26" s="56" t="s">
        <v>20</v>
      </c>
      <c r="C26" s="38">
        <f>SUM(C8:C25)</f>
        <v>15083</v>
      </c>
      <c r="D26" s="39">
        <f>SUM(D8:D25)</f>
        <v>146</v>
      </c>
      <c r="E26" s="39">
        <f>SUM(E8:E25)</f>
        <v>863</v>
      </c>
      <c r="F26" s="39">
        <f>SUM(F8:F25)</f>
        <v>701</v>
      </c>
      <c r="G26" s="39">
        <f aca="true" t="shared" si="4" ref="G26:N26">SUM(G8:G25)</f>
        <v>162</v>
      </c>
      <c r="H26" s="39">
        <f t="shared" si="4"/>
        <v>4130</v>
      </c>
      <c r="I26" s="39">
        <f t="shared" si="4"/>
        <v>3169</v>
      </c>
      <c r="J26" s="39">
        <f t="shared" si="4"/>
        <v>961</v>
      </c>
      <c r="K26" s="39">
        <f t="shared" si="4"/>
        <v>5016</v>
      </c>
      <c r="L26" s="39">
        <f t="shared" si="4"/>
        <v>2207</v>
      </c>
      <c r="M26" s="39">
        <f t="shared" si="4"/>
        <v>2809</v>
      </c>
      <c r="N26" s="39">
        <f t="shared" si="4"/>
        <v>4928</v>
      </c>
    </row>
    <row r="27" spans="2:7" s="19" customFormat="1" ht="15" customHeight="1" hidden="1">
      <c r="B27" s="58"/>
      <c r="C27" s="19">
        <v>15647</v>
      </c>
      <c r="D27" s="19">
        <v>10985</v>
      </c>
      <c r="F27" s="19">
        <f>SUM(F8:F26)</f>
        <v>1402</v>
      </c>
      <c r="G27" s="19">
        <f>SUM(G8:G26)</f>
        <v>324</v>
      </c>
    </row>
    <row r="28" spans="2:4" s="19" customFormat="1" ht="15" customHeight="1" hidden="1">
      <c r="B28" s="58"/>
      <c r="D28" s="19">
        <f>SUM(D8:D25)</f>
        <v>146</v>
      </c>
    </row>
    <row r="29" spans="2:4" s="19" customFormat="1" ht="15" customHeight="1" hidden="1">
      <c r="B29" s="58"/>
      <c r="C29" s="19">
        <v>15869</v>
      </c>
      <c r="D29" s="19">
        <v>11316</v>
      </c>
    </row>
    <row r="30" s="19" customFormat="1" ht="15" customHeight="1" hidden="1">
      <c r="B30" s="58"/>
    </row>
    <row r="31" spans="2:4" s="19" customFormat="1" ht="15" customHeight="1" hidden="1">
      <c r="B31" s="58"/>
      <c r="C31" s="19">
        <f>C29-F26</f>
        <v>15168</v>
      </c>
      <c r="D31" s="19">
        <f>D29-J26</f>
        <v>10355</v>
      </c>
    </row>
    <row r="32" s="19" customFormat="1" ht="21" customHeight="1">
      <c r="B32" s="59" t="s">
        <v>38</v>
      </c>
    </row>
  </sheetData>
  <sheetProtection/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  <mergeCell ref="N4:N5"/>
  </mergeCells>
  <printOptions horizontalCentered="1"/>
  <pageMargins left="0.46" right="0.16" top="0.45" bottom="0.18" header="0.6" footer="0.16"/>
  <pageSetup fitToHeight="1" fitToWidth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6.375" style="0" customWidth="1"/>
    <col min="2" max="2" width="32.25390625" style="0" bestFit="1" customWidth="1"/>
    <col min="3" max="3" width="12.75390625" style="0" customWidth="1"/>
    <col min="4" max="4" width="11.875" style="0" customWidth="1"/>
    <col min="5" max="5" width="14.125" style="0" customWidth="1"/>
    <col min="6" max="6" width="12.25390625" style="0" customWidth="1"/>
    <col min="7" max="8" width="12.125" style="0" customWidth="1"/>
    <col min="9" max="9" width="13.75390625" style="0" customWidth="1"/>
    <col min="10" max="10" width="12.75390625" style="0" customWidth="1"/>
    <col min="11" max="11" width="12.25390625" style="0" customWidth="1"/>
    <col min="12" max="12" width="12.875" style="0" customWidth="1"/>
    <col min="13" max="13" width="13.00390625" style="0" customWidth="1"/>
    <col min="15" max="15" width="9.125" style="0" customWidth="1"/>
  </cols>
  <sheetData>
    <row r="1" spans="2:11" ht="60.75" customHeight="1">
      <c r="B1" s="340" t="s">
        <v>273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ht="34.5" customHeight="1">
      <c r="A2" s="493" t="s">
        <v>24</v>
      </c>
      <c r="B2" s="493" t="s">
        <v>18</v>
      </c>
      <c r="C2" s="494" t="s">
        <v>270</v>
      </c>
      <c r="D2" s="348"/>
      <c r="E2" s="348"/>
      <c r="F2" s="348"/>
      <c r="G2" s="348"/>
      <c r="H2" s="348"/>
      <c r="I2" s="345"/>
      <c r="J2" s="518" t="s">
        <v>271</v>
      </c>
      <c r="K2" s="348"/>
      <c r="L2" s="348"/>
    </row>
    <row r="3" spans="1:12" ht="82.5" customHeight="1">
      <c r="A3" s="416"/>
      <c r="B3" s="416"/>
      <c r="C3" s="288" t="s">
        <v>168</v>
      </c>
      <c r="D3" s="288" t="s">
        <v>169</v>
      </c>
      <c r="E3" s="288" t="s">
        <v>272</v>
      </c>
      <c r="F3" s="288" t="s">
        <v>170</v>
      </c>
      <c r="G3" s="288" t="s">
        <v>171</v>
      </c>
      <c r="H3" s="288" t="s">
        <v>172</v>
      </c>
      <c r="I3" s="519" t="s">
        <v>173</v>
      </c>
      <c r="J3" s="520" t="s">
        <v>174</v>
      </c>
      <c r="K3" s="288" t="s">
        <v>175</v>
      </c>
      <c r="L3" s="200" t="s">
        <v>176</v>
      </c>
    </row>
    <row r="4" spans="1:12" ht="15.75" customHeight="1">
      <c r="A4" s="61" t="s">
        <v>45</v>
      </c>
      <c r="B4" s="12" t="s">
        <v>46</v>
      </c>
      <c r="C4" s="201">
        <v>6</v>
      </c>
      <c r="D4" s="202">
        <v>0</v>
      </c>
      <c r="E4" s="202">
        <v>1</v>
      </c>
      <c r="F4" s="201">
        <v>1</v>
      </c>
      <c r="G4" s="202">
        <v>1541</v>
      </c>
      <c r="H4" s="201">
        <v>1316</v>
      </c>
      <c r="I4" s="521">
        <v>0</v>
      </c>
      <c r="J4" s="522">
        <v>0</v>
      </c>
      <c r="K4" s="203">
        <v>1</v>
      </c>
      <c r="L4" s="203">
        <v>0</v>
      </c>
    </row>
    <row r="5" spans="1:12" ht="15.75" customHeight="1">
      <c r="A5" s="47" t="s">
        <v>47</v>
      </c>
      <c r="B5" s="13" t="s">
        <v>48</v>
      </c>
      <c r="C5" s="187">
        <v>3</v>
      </c>
      <c r="D5" s="204">
        <v>0</v>
      </c>
      <c r="E5" s="204">
        <v>0</v>
      </c>
      <c r="F5" s="187">
        <v>3</v>
      </c>
      <c r="G5" s="204">
        <v>653</v>
      </c>
      <c r="H5" s="187">
        <v>329</v>
      </c>
      <c r="I5" s="523">
        <v>0</v>
      </c>
      <c r="J5" s="524">
        <v>0</v>
      </c>
      <c r="K5" s="66">
        <v>4</v>
      </c>
      <c r="L5" s="66">
        <v>4</v>
      </c>
    </row>
    <row r="6" spans="1:12" ht="18">
      <c r="A6" s="37" t="s">
        <v>49</v>
      </c>
      <c r="B6" s="14" t="s">
        <v>50</v>
      </c>
      <c r="C6" s="205">
        <v>38</v>
      </c>
      <c r="D6" s="206">
        <v>1</v>
      </c>
      <c r="E6" s="205">
        <v>5</v>
      </c>
      <c r="F6" s="205">
        <v>2</v>
      </c>
      <c r="G6" s="206">
        <v>1734</v>
      </c>
      <c r="H6" s="205">
        <v>1136</v>
      </c>
      <c r="I6" s="525">
        <v>4</v>
      </c>
      <c r="J6" s="526">
        <v>0</v>
      </c>
      <c r="K6" s="64">
        <v>10</v>
      </c>
      <c r="L6" s="64">
        <v>2</v>
      </c>
    </row>
    <row r="7" spans="1:12" ht="18">
      <c r="A7" s="47" t="s">
        <v>51</v>
      </c>
      <c r="B7" s="13" t="s">
        <v>52</v>
      </c>
      <c r="C7" s="187">
        <v>17</v>
      </c>
      <c r="D7" s="204">
        <v>4</v>
      </c>
      <c r="E7" s="187">
        <v>10</v>
      </c>
      <c r="F7" s="187">
        <v>14</v>
      </c>
      <c r="G7" s="204">
        <v>3101</v>
      </c>
      <c r="H7" s="187">
        <v>1607</v>
      </c>
      <c r="I7" s="523">
        <v>0</v>
      </c>
      <c r="J7" s="524">
        <v>1</v>
      </c>
      <c r="K7" s="66">
        <v>1</v>
      </c>
      <c r="L7" s="66">
        <v>0</v>
      </c>
    </row>
    <row r="8" spans="1:12" ht="18">
      <c r="A8" s="37" t="s">
        <v>53</v>
      </c>
      <c r="B8" s="14" t="s">
        <v>54</v>
      </c>
      <c r="C8" s="205">
        <v>15</v>
      </c>
      <c r="D8" s="206">
        <v>1</v>
      </c>
      <c r="E8" s="205">
        <v>6</v>
      </c>
      <c r="F8" s="205">
        <v>4</v>
      </c>
      <c r="G8" s="206">
        <v>3109</v>
      </c>
      <c r="H8" s="205">
        <v>1665</v>
      </c>
      <c r="I8" s="525">
        <v>0</v>
      </c>
      <c r="J8" s="526">
        <v>0</v>
      </c>
      <c r="K8" s="64">
        <v>2</v>
      </c>
      <c r="L8" s="64">
        <v>0</v>
      </c>
    </row>
    <row r="9" spans="1:12" ht="18">
      <c r="A9" s="47" t="s">
        <v>55</v>
      </c>
      <c r="B9" s="13" t="s">
        <v>56</v>
      </c>
      <c r="C9" s="187">
        <v>53</v>
      </c>
      <c r="D9" s="204">
        <v>1</v>
      </c>
      <c r="E9" s="187">
        <v>9</v>
      </c>
      <c r="F9" s="187">
        <v>8</v>
      </c>
      <c r="G9" s="204">
        <v>3715</v>
      </c>
      <c r="H9" s="187">
        <v>1907</v>
      </c>
      <c r="I9" s="523">
        <v>0</v>
      </c>
      <c r="J9" s="524">
        <v>0</v>
      </c>
      <c r="K9" s="66">
        <v>11</v>
      </c>
      <c r="L9" s="65">
        <v>29</v>
      </c>
    </row>
    <row r="10" spans="1:12" ht="18">
      <c r="A10" s="37" t="s">
        <v>57</v>
      </c>
      <c r="B10" s="14" t="s">
        <v>58</v>
      </c>
      <c r="C10" s="205">
        <v>16</v>
      </c>
      <c r="D10" s="206">
        <v>0</v>
      </c>
      <c r="E10" s="205">
        <v>5</v>
      </c>
      <c r="F10" s="205">
        <v>1</v>
      </c>
      <c r="G10" s="206">
        <v>1851</v>
      </c>
      <c r="H10" s="205">
        <v>1394</v>
      </c>
      <c r="I10" s="525">
        <v>1</v>
      </c>
      <c r="J10" s="526">
        <v>0</v>
      </c>
      <c r="K10" s="64">
        <v>4</v>
      </c>
      <c r="L10" s="68">
        <v>5</v>
      </c>
    </row>
    <row r="11" spans="1:12" ht="15.75" customHeight="1">
      <c r="A11" s="47" t="s">
        <v>59</v>
      </c>
      <c r="B11" s="13" t="s">
        <v>60</v>
      </c>
      <c r="C11" s="187">
        <v>2</v>
      </c>
      <c r="D11" s="204">
        <v>0</v>
      </c>
      <c r="E11" s="187">
        <v>5</v>
      </c>
      <c r="F11" s="204">
        <v>0</v>
      </c>
      <c r="G11" s="204">
        <v>2136</v>
      </c>
      <c r="H11" s="187">
        <v>1768</v>
      </c>
      <c r="I11" s="523">
        <v>0</v>
      </c>
      <c r="J11" s="524">
        <v>0</v>
      </c>
      <c r="K11" s="66">
        <v>2</v>
      </c>
      <c r="L11" s="66">
        <v>2</v>
      </c>
    </row>
    <row r="12" spans="1:12" ht="18">
      <c r="A12" s="37" t="s">
        <v>61</v>
      </c>
      <c r="B12" s="14" t="s">
        <v>62</v>
      </c>
      <c r="C12" s="205">
        <v>8</v>
      </c>
      <c r="D12" s="206">
        <v>0</v>
      </c>
      <c r="E12" s="205">
        <v>3</v>
      </c>
      <c r="F12" s="205">
        <v>3</v>
      </c>
      <c r="G12" s="206">
        <v>1631</v>
      </c>
      <c r="H12" s="205">
        <v>1098</v>
      </c>
      <c r="I12" s="525">
        <v>0</v>
      </c>
      <c r="J12" s="526">
        <v>1</v>
      </c>
      <c r="K12" s="64">
        <v>2</v>
      </c>
      <c r="L12" s="68">
        <v>1</v>
      </c>
    </row>
    <row r="13" spans="1:12" ht="18">
      <c r="A13" s="47" t="s">
        <v>63</v>
      </c>
      <c r="B13" s="13" t="s">
        <v>64</v>
      </c>
      <c r="C13" s="187">
        <v>4</v>
      </c>
      <c r="D13" s="204">
        <v>2</v>
      </c>
      <c r="E13" s="187">
        <v>2</v>
      </c>
      <c r="F13" s="187">
        <v>1</v>
      </c>
      <c r="G13" s="204">
        <v>546</v>
      </c>
      <c r="H13" s="187">
        <v>300</v>
      </c>
      <c r="I13" s="523">
        <v>5</v>
      </c>
      <c r="J13" s="524">
        <v>0</v>
      </c>
      <c r="K13" s="66">
        <v>7</v>
      </c>
      <c r="L13" s="65">
        <v>4</v>
      </c>
    </row>
    <row r="14" spans="1:12" ht="18">
      <c r="A14" s="37" t="s">
        <v>65</v>
      </c>
      <c r="B14" s="14" t="s">
        <v>66</v>
      </c>
      <c r="C14" s="205">
        <v>3</v>
      </c>
      <c r="D14" s="206">
        <v>0</v>
      </c>
      <c r="E14" s="205">
        <v>4</v>
      </c>
      <c r="F14" s="205">
        <v>2</v>
      </c>
      <c r="G14" s="206">
        <v>912</v>
      </c>
      <c r="H14" s="205">
        <v>508</v>
      </c>
      <c r="I14" s="525">
        <v>0</v>
      </c>
      <c r="J14" s="526">
        <v>0</v>
      </c>
      <c r="K14" s="64">
        <v>4</v>
      </c>
      <c r="L14" s="68">
        <v>2</v>
      </c>
    </row>
    <row r="15" spans="1:12" ht="18">
      <c r="A15" s="47" t="s">
        <v>67</v>
      </c>
      <c r="B15" s="13" t="s">
        <v>68</v>
      </c>
      <c r="C15" s="187">
        <v>50</v>
      </c>
      <c r="D15" s="204">
        <v>1</v>
      </c>
      <c r="E15" s="187">
        <v>1</v>
      </c>
      <c r="F15" s="187">
        <v>1</v>
      </c>
      <c r="G15" s="204">
        <v>1371</v>
      </c>
      <c r="H15" s="187">
        <v>919</v>
      </c>
      <c r="I15" s="523">
        <v>0</v>
      </c>
      <c r="J15" s="524">
        <v>0</v>
      </c>
      <c r="K15" s="66">
        <v>1</v>
      </c>
      <c r="L15" s="66">
        <v>2</v>
      </c>
    </row>
    <row r="16" spans="1:12" ht="18">
      <c r="A16" s="37" t="s">
        <v>69</v>
      </c>
      <c r="B16" s="14" t="s">
        <v>70</v>
      </c>
      <c r="C16" s="205">
        <v>4</v>
      </c>
      <c r="D16" s="206">
        <v>0</v>
      </c>
      <c r="E16" s="205">
        <v>2</v>
      </c>
      <c r="F16" s="205">
        <v>7</v>
      </c>
      <c r="G16" s="206">
        <v>863</v>
      </c>
      <c r="H16" s="205">
        <v>581</v>
      </c>
      <c r="I16" s="525">
        <v>2</v>
      </c>
      <c r="J16" s="526">
        <v>0</v>
      </c>
      <c r="K16" s="64">
        <v>15</v>
      </c>
      <c r="L16" s="64">
        <v>1</v>
      </c>
    </row>
    <row r="17" spans="1:12" ht="18">
      <c r="A17" s="47" t="s">
        <v>71</v>
      </c>
      <c r="B17" s="13" t="s">
        <v>72</v>
      </c>
      <c r="C17" s="187">
        <v>2</v>
      </c>
      <c r="D17" s="204">
        <v>3</v>
      </c>
      <c r="E17" s="187">
        <v>7</v>
      </c>
      <c r="F17" s="187">
        <v>5</v>
      </c>
      <c r="G17" s="204">
        <v>1112</v>
      </c>
      <c r="H17" s="187">
        <v>717</v>
      </c>
      <c r="I17" s="523">
        <v>0</v>
      </c>
      <c r="J17" s="524">
        <v>0</v>
      </c>
      <c r="K17" s="66">
        <v>6</v>
      </c>
      <c r="L17" s="66">
        <v>1</v>
      </c>
    </row>
    <row r="18" spans="1:12" ht="18">
      <c r="A18" s="37" t="s">
        <v>73</v>
      </c>
      <c r="B18" s="14" t="s">
        <v>74</v>
      </c>
      <c r="C18" s="205">
        <v>10</v>
      </c>
      <c r="D18" s="206">
        <v>0</v>
      </c>
      <c r="E18" s="205">
        <v>3</v>
      </c>
      <c r="F18" s="205">
        <v>1</v>
      </c>
      <c r="G18" s="206">
        <v>1258</v>
      </c>
      <c r="H18" s="205">
        <v>823</v>
      </c>
      <c r="I18" s="525">
        <v>3</v>
      </c>
      <c r="J18" s="526">
        <v>0</v>
      </c>
      <c r="K18" s="64">
        <v>7</v>
      </c>
      <c r="L18" s="64">
        <v>0</v>
      </c>
    </row>
    <row r="19" spans="1:12" ht="18">
      <c r="A19" s="47" t="s">
        <v>75</v>
      </c>
      <c r="B19" s="13" t="s">
        <v>76</v>
      </c>
      <c r="C19" s="187">
        <v>5</v>
      </c>
      <c r="D19" s="204">
        <v>0</v>
      </c>
      <c r="E19" s="187">
        <v>1</v>
      </c>
      <c r="F19" s="187">
        <v>4</v>
      </c>
      <c r="G19" s="204">
        <v>2218</v>
      </c>
      <c r="H19" s="187">
        <v>1321</v>
      </c>
      <c r="I19" s="523">
        <v>0</v>
      </c>
      <c r="J19" s="524">
        <v>0</v>
      </c>
      <c r="K19" s="66">
        <v>0</v>
      </c>
      <c r="L19" s="66">
        <v>0</v>
      </c>
    </row>
    <row r="20" spans="1:12" ht="18">
      <c r="A20" s="37" t="s">
        <v>77</v>
      </c>
      <c r="B20" s="14" t="s">
        <v>78</v>
      </c>
      <c r="C20" s="205">
        <v>13</v>
      </c>
      <c r="D20" s="206">
        <v>4</v>
      </c>
      <c r="E20" s="205">
        <v>8</v>
      </c>
      <c r="F20" s="205">
        <v>4</v>
      </c>
      <c r="G20" s="206">
        <v>2195</v>
      </c>
      <c r="H20" s="205">
        <v>1544</v>
      </c>
      <c r="I20" s="525">
        <v>0</v>
      </c>
      <c r="J20" s="526">
        <v>1</v>
      </c>
      <c r="K20" s="64">
        <v>1</v>
      </c>
      <c r="L20" s="64">
        <v>0</v>
      </c>
    </row>
    <row r="21" spans="1:12" ht="18">
      <c r="A21" s="47" t="s">
        <v>79</v>
      </c>
      <c r="B21" s="13" t="s">
        <v>80</v>
      </c>
      <c r="C21" s="187">
        <v>5</v>
      </c>
      <c r="D21" s="204">
        <v>0</v>
      </c>
      <c r="E21" s="187">
        <v>9</v>
      </c>
      <c r="F21" s="187">
        <v>4</v>
      </c>
      <c r="G21" s="204">
        <v>1647</v>
      </c>
      <c r="H21" s="187">
        <v>904</v>
      </c>
      <c r="I21" s="523">
        <v>0</v>
      </c>
      <c r="J21" s="524">
        <v>0</v>
      </c>
      <c r="K21" s="66">
        <v>0</v>
      </c>
      <c r="L21" s="65">
        <v>4</v>
      </c>
    </row>
    <row r="22" spans="1:12" ht="27.75" customHeight="1">
      <c r="A22" s="2"/>
      <c r="B22" s="14" t="s">
        <v>81</v>
      </c>
      <c r="C22" s="207">
        <f>SUM(C4:C21)</f>
        <v>254</v>
      </c>
      <c r="D22" s="207">
        <f>SUM(D4:D21)</f>
        <v>17</v>
      </c>
      <c r="E22" s="207">
        <f>SUM(E4:E21)</f>
        <v>81</v>
      </c>
      <c r="F22" s="207">
        <f>SUM(F4:F21)</f>
        <v>65</v>
      </c>
      <c r="G22" s="207">
        <f>SUM(G4:G21)</f>
        <v>31593</v>
      </c>
      <c r="H22" s="207">
        <f>SUM(H4:H21)</f>
        <v>19837</v>
      </c>
      <c r="I22" s="527">
        <f>SUM(I4:I21)</f>
        <v>15</v>
      </c>
      <c r="J22" s="528">
        <f>SUM(J4:J21)</f>
        <v>3</v>
      </c>
      <c r="K22" s="207">
        <f>SUM(K4:K21)</f>
        <v>78</v>
      </c>
      <c r="L22" s="207">
        <f>SUM(L4:L21)</f>
        <v>57</v>
      </c>
    </row>
  </sheetData>
  <sheetProtection/>
  <mergeCells count="5">
    <mergeCell ref="B1:K1"/>
    <mergeCell ref="A2:A3"/>
    <mergeCell ref="B2:B3"/>
    <mergeCell ref="C2:I2"/>
    <mergeCell ref="J2:L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zoomScalePageLayoutView="0" workbookViewId="0" topLeftCell="A1">
      <selection activeCell="L5" sqref="L5"/>
    </sheetView>
  </sheetViews>
  <sheetFormatPr defaultColWidth="9.00390625" defaultRowHeight="12.75"/>
  <cols>
    <col min="1" max="1" width="7.125" style="22" customWidth="1"/>
    <col min="2" max="2" width="25.625" style="22" customWidth="1"/>
    <col min="3" max="3" width="17.125" style="22" customWidth="1"/>
    <col min="4" max="4" width="16.625" style="22" customWidth="1"/>
    <col min="5" max="5" width="16.375" style="22" customWidth="1"/>
    <col min="6" max="6" width="16.00390625" style="22" customWidth="1"/>
    <col min="7" max="8" width="9.125" style="22" customWidth="1"/>
    <col min="9" max="9" width="28.625" style="22" customWidth="1"/>
    <col min="10" max="16384" width="9.125" style="22" customWidth="1"/>
  </cols>
  <sheetData>
    <row r="1" spans="1:6" ht="77.25" customHeight="1">
      <c r="A1" s="497" t="s">
        <v>191</v>
      </c>
      <c r="B1" s="497"/>
      <c r="C1" s="497"/>
      <c r="D1" s="497"/>
      <c r="E1" s="497"/>
      <c r="F1" s="358"/>
    </row>
    <row r="2" spans="1:6" ht="18.75" customHeight="1">
      <c r="A2" s="498" t="s">
        <v>274</v>
      </c>
      <c r="B2" s="498"/>
      <c r="C2" s="498"/>
      <c r="D2" s="498"/>
      <c r="E2" s="498"/>
      <c r="F2" s="358"/>
    </row>
    <row r="3" spans="1:5" ht="26.25" customHeight="1">
      <c r="A3" s="239"/>
      <c r="B3" s="239"/>
      <c r="C3" s="239"/>
      <c r="D3" s="239"/>
      <c r="E3" s="239"/>
    </row>
    <row r="4" spans="1:6" ht="31.5" customHeight="1">
      <c r="A4" s="499" t="s">
        <v>152</v>
      </c>
      <c r="B4" s="499" t="s">
        <v>18</v>
      </c>
      <c r="C4" s="500" t="s">
        <v>192</v>
      </c>
      <c r="D4" s="416"/>
      <c r="E4" s="500" t="s">
        <v>193</v>
      </c>
      <c r="F4" s="416"/>
    </row>
    <row r="5" spans="1:8" ht="36.75" customHeight="1" thickBot="1">
      <c r="A5" s="416"/>
      <c r="B5" s="416"/>
      <c r="C5" s="240" t="s">
        <v>194</v>
      </c>
      <c r="D5" s="240" t="s">
        <v>195</v>
      </c>
      <c r="E5" s="240" t="s">
        <v>194</v>
      </c>
      <c r="F5" s="240" t="s">
        <v>195</v>
      </c>
      <c r="G5"/>
      <c r="H5" s="241"/>
    </row>
    <row r="6" spans="1:6" ht="34.5" customHeight="1" thickTop="1">
      <c r="A6" s="61">
        <v>1</v>
      </c>
      <c r="B6" s="12" t="s">
        <v>0</v>
      </c>
      <c r="C6" s="242">
        <v>16</v>
      </c>
      <c r="D6" s="242">
        <v>16</v>
      </c>
      <c r="E6" s="168">
        <v>51</v>
      </c>
      <c r="F6" s="168">
        <v>51</v>
      </c>
    </row>
    <row r="7" spans="1:7" ht="34.5" customHeight="1">
      <c r="A7" s="47">
        <v>2</v>
      </c>
      <c r="B7" s="13" t="s">
        <v>1</v>
      </c>
      <c r="C7" s="243">
        <v>21</v>
      </c>
      <c r="D7" s="243">
        <v>21</v>
      </c>
      <c r="E7" s="170">
        <v>34</v>
      </c>
      <c r="F7" s="170">
        <v>34</v>
      </c>
      <c r="G7"/>
    </row>
    <row r="8" spans="1:7" ht="34.5" customHeight="1">
      <c r="A8" s="37">
        <v>3</v>
      </c>
      <c r="B8" s="14" t="s">
        <v>2</v>
      </c>
      <c r="C8" s="244">
        <v>47</v>
      </c>
      <c r="D8" s="244">
        <v>47</v>
      </c>
      <c r="E8" s="85">
        <v>57</v>
      </c>
      <c r="F8" s="85">
        <v>57</v>
      </c>
      <c r="G8"/>
    </row>
    <row r="9" spans="1:7" ht="34.5" customHeight="1">
      <c r="A9" s="47">
        <v>4</v>
      </c>
      <c r="B9" s="13" t="s">
        <v>3</v>
      </c>
      <c r="C9" s="243">
        <v>376</v>
      </c>
      <c r="D9" s="243">
        <v>376</v>
      </c>
      <c r="E9" s="170">
        <v>128</v>
      </c>
      <c r="F9" s="170">
        <v>128</v>
      </c>
      <c r="G9"/>
    </row>
    <row r="10" spans="1:7" ht="34.5" customHeight="1">
      <c r="A10" s="37">
        <v>5</v>
      </c>
      <c r="B10" s="14" t="s">
        <v>4</v>
      </c>
      <c r="C10" s="244">
        <v>197</v>
      </c>
      <c r="D10" s="244">
        <v>201</v>
      </c>
      <c r="E10" s="85">
        <v>63</v>
      </c>
      <c r="F10" s="85">
        <v>63</v>
      </c>
      <c r="G10"/>
    </row>
    <row r="11" spans="1:7" ht="34.5" customHeight="1">
      <c r="A11" s="47">
        <v>6</v>
      </c>
      <c r="B11" s="13" t="s">
        <v>5</v>
      </c>
      <c r="C11" s="243">
        <v>332</v>
      </c>
      <c r="D11" s="243">
        <v>333</v>
      </c>
      <c r="E11" s="170">
        <v>141</v>
      </c>
      <c r="F11" s="170">
        <v>141</v>
      </c>
      <c r="G11"/>
    </row>
    <row r="12" spans="1:7" ht="34.5" customHeight="1">
      <c r="A12" s="37">
        <v>7</v>
      </c>
      <c r="B12" s="14" t="s">
        <v>6</v>
      </c>
      <c r="C12" s="244">
        <v>127</v>
      </c>
      <c r="D12" s="244">
        <v>127</v>
      </c>
      <c r="E12" s="85">
        <v>40</v>
      </c>
      <c r="F12" s="85">
        <v>40</v>
      </c>
      <c r="G12"/>
    </row>
    <row r="13" spans="1:7" ht="34.5" customHeight="1">
      <c r="A13" s="47">
        <v>8</v>
      </c>
      <c r="B13" s="13" t="s">
        <v>7</v>
      </c>
      <c r="C13" s="243">
        <v>53</v>
      </c>
      <c r="D13" s="243">
        <v>53</v>
      </c>
      <c r="E13" s="170">
        <v>44</v>
      </c>
      <c r="F13" s="170">
        <v>44</v>
      </c>
      <c r="G13"/>
    </row>
    <row r="14" spans="1:7" ht="34.5" customHeight="1">
      <c r="A14" s="37">
        <v>9</v>
      </c>
      <c r="B14" s="14" t="s">
        <v>8</v>
      </c>
      <c r="C14" s="244">
        <v>110</v>
      </c>
      <c r="D14" s="244">
        <v>110</v>
      </c>
      <c r="E14" s="85">
        <v>70</v>
      </c>
      <c r="F14" s="85">
        <v>70</v>
      </c>
      <c r="G14"/>
    </row>
    <row r="15" spans="1:7" ht="34.5" customHeight="1">
      <c r="A15" s="47">
        <v>10</v>
      </c>
      <c r="B15" s="13" t="s">
        <v>9</v>
      </c>
      <c r="C15" s="243">
        <v>30</v>
      </c>
      <c r="D15" s="243">
        <v>30</v>
      </c>
      <c r="E15" s="170">
        <v>9</v>
      </c>
      <c r="F15" s="170">
        <v>9</v>
      </c>
      <c r="G15"/>
    </row>
    <row r="16" spans="1:7" ht="34.5" customHeight="1">
      <c r="A16" s="37">
        <v>11</v>
      </c>
      <c r="B16" s="14" t="s">
        <v>10</v>
      </c>
      <c r="C16" s="244">
        <v>98</v>
      </c>
      <c r="D16" s="244">
        <v>98</v>
      </c>
      <c r="E16" s="85">
        <v>28</v>
      </c>
      <c r="F16" s="85">
        <v>28</v>
      </c>
      <c r="G16"/>
    </row>
    <row r="17" spans="1:7" ht="34.5" customHeight="1">
      <c r="A17" s="47">
        <v>12</v>
      </c>
      <c r="B17" s="13" t="s">
        <v>11</v>
      </c>
      <c r="C17" s="243">
        <v>88</v>
      </c>
      <c r="D17" s="243">
        <v>88</v>
      </c>
      <c r="E17" s="170">
        <v>59</v>
      </c>
      <c r="F17" s="170">
        <v>59</v>
      </c>
      <c r="G17"/>
    </row>
    <row r="18" spans="1:7" ht="34.5" customHeight="1">
      <c r="A18" s="37">
        <v>13</v>
      </c>
      <c r="B18" s="14" t="s">
        <v>12</v>
      </c>
      <c r="C18" s="244">
        <v>9</v>
      </c>
      <c r="D18" s="244">
        <v>9</v>
      </c>
      <c r="E18" s="85">
        <v>50</v>
      </c>
      <c r="F18" s="85">
        <v>50</v>
      </c>
      <c r="G18"/>
    </row>
    <row r="19" spans="1:7" ht="34.5" customHeight="1">
      <c r="A19" s="47">
        <v>14</v>
      </c>
      <c r="B19" s="13" t="s">
        <v>13</v>
      </c>
      <c r="C19" s="243">
        <v>152</v>
      </c>
      <c r="D19" s="243">
        <v>152</v>
      </c>
      <c r="E19" s="170">
        <v>58</v>
      </c>
      <c r="F19" s="170">
        <v>58</v>
      </c>
      <c r="G19"/>
    </row>
    <row r="20" spans="1:7" ht="34.5" customHeight="1">
      <c r="A20" s="37">
        <v>15</v>
      </c>
      <c r="B20" s="14" t="s">
        <v>14</v>
      </c>
      <c r="C20" s="244">
        <v>24</v>
      </c>
      <c r="D20" s="244">
        <v>24</v>
      </c>
      <c r="E20" s="85">
        <v>34</v>
      </c>
      <c r="F20" s="85">
        <v>34</v>
      </c>
      <c r="G20"/>
    </row>
    <row r="21" spans="1:7" ht="34.5" customHeight="1">
      <c r="A21" s="47">
        <v>16</v>
      </c>
      <c r="B21" s="13" t="s">
        <v>15</v>
      </c>
      <c r="C21" s="243">
        <v>90</v>
      </c>
      <c r="D21" s="243">
        <v>90</v>
      </c>
      <c r="E21" s="170">
        <v>29</v>
      </c>
      <c r="F21" s="170">
        <v>29</v>
      </c>
      <c r="G21"/>
    </row>
    <row r="22" spans="1:7" ht="34.5" customHeight="1">
      <c r="A22" s="37">
        <v>17</v>
      </c>
      <c r="B22" s="14" t="s">
        <v>16</v>
      </c>
      <c r="C22" s="244">
        <v>60</v>
      </c>
      <c r="D22" s="244">
        <v>60</v>
      </c>
      <c r="E22" s="85">
        <v>69</v>
      </c>
      <c r="F22" s="85">
        <v>69</v>
      </c>
      <c r="G22"/>
    </row>
    <row r="23" spans="1:7" ht="34.5" customHeight="1">
      <c r="A23" s="47">
        <v>18</v>
      </c>
      <c r="B23" s="13" t="s">
        <v>17</v>
      </c>
      <c r="C23" s="243">
        <v>140</v>
      </c>
      <c r="D23" s="243">
        <v>141</v>
      </c>
      <c r="E23" s="170">
        <v>40</v>
      </c>
      <c r="F23" s="170">
        <v>40</v>
      </c>
      <c r="G23"/>
    </row>
    <row r="24" spans="1:7" ht="34.5" customHeight="1">
      <c r="A24" s="495" t="s">
        <v>20</v>
      </c>
      <c r="B24" s="496"/>
      <c r="C24" s="245">
        <f>SUM(C6:C23)</f>
        <v>1970</v>
      </c>
      <c r="D24" s="245">
        <f>SUM(D6:D23)</f>
        <v>1976</v>
      </c>
      <c r="E24" s="245">
        <f>SUM(E6:E23)</f>
        <v>1004</v>
      </c>
      <c r="F24" s="245">
        <f>SUM(F6:F23)</f>
        <v>1004</v>
      </c>
      <c r="G24"/>
    </row>
    <row r="25" spans="6:7" ht="18">
      <c r="F25"/>
      <c r="G25"/>
    </row>
  </sheetData>
  <sheetProtection/>
  <mergeCells count="7">
    <mergeCell ref="A24:B24"/>
    <mergeCell ref="A1:F1"/>
    <mergeCell ref="A2:F2"/>
    <mergeCell ref="A4:A5"/>
    <mergeCell ref="B4:B5"/>
    <mergeCell ref="C4:D4"/>
    <mergeCell ref="E4:F4"/>
  </mergeCells>
  <printOptions/>
  <pageMargins left="1.09" right="0.42" top="0.45" bottom="0.84" header="0.76" footer="0.5"/>
  <pageSetup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Q21" sqref="Q21"/>
    </sheetView>
  </sheetViews>
  <sheetFormatPr defaultColWidth="9.00390625" defaultRowHeight="12.75"/>
  <cols>
    <col min="2" max="2" width="32.25390625" style="0" bestFit="1" customWidth="1"/>
    <col min="3" max="3" width="16.00390625" style="0" customWidth="1"/>
    <col min="4" max="4" width="12.875" style="0" customWidth="1"/>
    <col min="5" max="5" width="16.25390625" style="0" customWidth="1"/>
    <col min="6" max="6" width="18.625" style="0" customWidth="1"/>
    <col min="7" max="7" width="20.625" style="0" customWidth="1"/>
  </cols>
  <sheetData>
    <row r="1" spans="2:7" ht="56.25" customHeight="1">
      <c r="B1" s="501" t="s">
        <v>275</v>
      </c>
      <c r="C1" s="502"/>
      <c r="D1" s="502"/>
      <c r="E1" s="502"/>
      <c r="F1" s="502"/>
      <c r="G1" s="502"/>
    </row>
    <row r="2" spans="1:7" ht="15.75" customHeight="1">
      <c r="A2" s="493" t="s">
        <v>24</v>
      </c>
      <c r="B2" s="493" t="s">
        <v>18</v>
      </c>
      <c r="C2" s="494" t="s">
        <v>276</v>
      </c>
      <c r="D2" s="348"/>
      <c r="E2" s="348"/>
      <c r="F2" s="348"/>
      <c r="G2" s="348"/>
    </row>
    <row r="3" spans="1:7" ht="72.75" customHeight="1">
      <c r="A3" s="416"/>
      <c r="B3" s="416"/>
      <c r="C3" s="200" t="s">
        <v>230</v>
      </c>
      <c r="D3" s="200" t="s">
        <v>231</v>
      </c>
      <c r="E3" s="200" t="s">
        <v>232</v>
      </c>
      <c r="F3" s="200" t="s">
        <v>233</v>
      </c>
      <c r="G3" s="200" t="s">
        <v>234</v>
      </c>
    </row>
    <row r="4" spans="1:7" ht="18.75">
      <c r="A4" s="61" t="s">
        <v>45</v>
      </c>
      <c r="B4" s="12" t="s">
        <v>46</v>
      </c>
      <c r="C4" s="295">
        <v>2</v>
      </c>
      <c r="D4" s="295">
        <v>0</v>
      </c>
      <c r="E4" s="295">
        <v>428</v>
      </c>
      <c r="F4" s="295">
        <v>3</v>
      </c>
      <c r="G4" s="295">
        <v>177</v>
      </c>
    </row>
    <row r="5" spans="1:7" ht="18">
      <c r="A5" s="47" t="s">
        <v>47</v>
      </c>
      <c r="B5" s="13" t="s">
        <v>48</v>
      </c>
      <c r="C5" s="65">
        <v>1</v>
      </c>
      <c r="D5" s="65">
        <v>0</v>
      </c>
      <c r="E5" s="65">
        <v>303</v>
      </c>
      <c r="F5" s="65">
        <v>1</v>
      </c>
      <c r="G5" s="65">
        <v>401</v>
      </c>
    </row>
    <row r="6" spans="1:7" ht="18.75">
      <c r="A6" s="37" t="s">
        <v>49</v>
      </c>
      <c r="B6" s="14" t="s">
        <v>50</v>
      </c>
      <c r="C6" s="295">
        <v>3</v>
      </c>
      <c r="D6" s="295">
        <v>3</v>
      </c>
      <c r="E6" s="295">
        <v>464</v>
      </c>
      <c r="F6" s="295">
        <v>4</v>
      </c>
      <c r="G6" s="295">
        <v>823</v>
      </c>
    </row>
    <row r="7" spans="1:7" ht="18">
      <c r="A7" s="47" t="s">
        <v>51</v>
      </c>
      <c r="B7" s="13" t="s">
        <v>52</v>
      </c>
      <c r="C7" s="65">
        <v>5</v>
      </c>
      <c r="D7" s="65">
        <v>7</v>
      </c>
      <c r="E7" s="65">
        <v>926</v>
      </c>
      <c r="F7" s="65">
        <v>5</v>
      </c>
      <c r="G7" s="65">
        <v>225</v>
      </c>
    </row>
    <row r="8" spans="1:7" ht="18.75">
      <c r="A8" s="37" t="s">
        <v>53</v>
      </c>
      <c r="B8" s="14" t="s">
        <v>54</v>
      </c>
      <c r="C8" s="295">
        <v>7</v>
      </c>
      <c r="D8" s="295">
        <v>5</v>
      </c>
      <c r="E8" s="295">
        <v>739</v>
      </c>
      <c r="F8" s="295">
        <v>2</v>
      </c>
      <c r="G8" s="295">
        <v>752</v>
      </c>
    </row>
    <row r="9" spans="1:7" ht="18">
      <c r="A9" s="47" t="s">
        <v>55</v>
      </c>
      <c r="B9" s="13" t="s">
        <v>56</v>
      </c>
      <c r="C9" s="65">
        <v>5</v>
      </c>
      <c r="D9" s="65">
        <v>5</v>
      </c>
      <c r="E9" s="65">
        <v>960</v>
      </c>
      <c r="F9" s="65">
        <v>3</v>
      </c>
      <c r="G9" s="65">
        <v>384</v>
      </c>
    </row>
    <row r="10" spans="1:7" ht="18.75">
      <c r="A10" s="37" t="s">
        <v>57</v>
      </c>
      <c r="B10" s="14" t="s">
        <v>58</v>
      </c>
      <c r="C10" s="295">
        <v>2</v>
      </c>
      <c r="D10" s="295">
        <v>1</v>
      </c>
      <c r="E10" s="295">
        <v>393</v>
      </c>
      <c r="F10" s="295">
        <v>2</v>
      </c>
      <c r="G10" s="295">
        <v>291</v>
      </c>
    </row>
    <row r="11" spans="1:7" ht="18">
      <c r="A11" s="47" t="s">
        <v>59</v>
      </c>
      <c r="B11" s="13" t="s">
        <v>60</v>
      </c>
      <c r="C11" s="65">
        <v>0</v>
      </c>
      <c r="D11" s="65">
        <v>0</v>
      </c>
      <c r="E11" s="65">
        <v>353</v>
      </c>
      <c r="F11" s="65">
        <v>1</v>
      </c>
      <c r="G11" s="65">
        <v>167</v>
      </c>
    </row>
    <row r="12" spans="1:7" ht="18.75">
      <c r="A12" s="37" t="s">
        <v>61</v>
      </c>
      <c r="B12" s="14" t="s">
        <v>62</v>
      </c>
      <c r="C12" s="295">
        <v>4</v>
      </c>
      <c r="D12" s="295">
        <v>3</v>
      </c>
      <c r="E12" s="295">
        <v>379</v>
      </c>
      <c r="F12" s="295">
        <v>1</v>
      </c>
      <c r="G12" s="295">
        <v>222</v>
      </c>
    </row>
    <row r="13" spans="1:7" ht="18">
      <c r="A13" s="47" t="s">
        <v>63</v>
      </c>
      <c r="B13" s="13" t="s">
        <v>64</v>
      </c>
      <c r="C13" s="66">
        <v>0</v>
      </c>
      <c r="D13" s="66">
        <v>0</v>
      </c>
      <c r="E13" s="65">
        <v>168</v>
      </c>
      <c r="F13" s="65">
        <v>3</v>
      </c>
      <c r="G13" s="65">
        <v>361</v>
      </c>
    </row>
    <row r="14" spans="1:7" ht="18.75">
      <c r="A14" s="37" t="s">
        <v>65</v>
      </c>
      <c r="B14" s="14" t="s">
        <v>66</v>
      </c>
      <c r="C14" s="295">
        <v>0</v>
      </c>
      <c r="D14" s="295">
        <v>0</v>
      </c>
      <c r="E14" s="295">
        <v>270</v>
      </c>
      <c r="F14" s="295">
        <v>6</v>
      </c>
      <c r="G14" s="295">
        <v>222</v>
      </c>
    </row>
    <row r="15" spans="1:7" ht="18">
      <c r="A15" s="47" t="s">
        <v>67</v>
      </c>
      <c r="B15" s="13" t="s">
        <v>68</v>
      </c>
      <c r="C15" s="65">
        <v>3</v>
      </c>
      <c r="D15" s="65">
        <v>3</v>
      </c>
      <c r="E15" s="65">
        <v>344</v>
      </c>
      <c r="F15" s="65">
        <v>6</v>
      </c>
      <c r="G15" s="65">
        <v>896</v>
      </c>
    </row>
    <row r="16" spans="1:7" ht="18.75">
      <c r="A16" s="37" t="s">
        <v>69</v>
      </c>
      <c r="B16" s="14" t="s">
        <v>70</v>
      </c>
      <c r="C16" s="295">
        <v>2</v>
      </c>
      <c r="D16" s="295">
        <v>2</v>
      </c>
      <c r="E16" s="295">
        <v>188</v>
      </c>
      <c r="F16" s="295">
        <v>2</v>
      </c>
      <c r="G16" s="295">
        <v>325</v>
      </c>
    </row>
    <row r="17" spans="1:7" ht="18">
      <c r="A17" s="47" t="s">
        <v>71</v>
      </c>
      <c r="B17" s="13" t="s">
        <v>72</v>
      </c>
      <c r="C17" s="65">
        <v>3</v>
      </c>
      <c r="D17" s="65">
        <v>3</v>
      </c>
      <c r="E17" s="65">
        <v>262</v>
      </c>
      <c r="F17" s="65">
        <v>9</v>
      </c>
      <c r="G17" s="65">
        <v>470</v>
      </c>
    </row>
    <row r="18" spans="1:7" ht="18">
      <c r="A18" s="37" t="s">
        <v>73</v>
      </c>
      <c r="B18" s="14" t="s">
        <v>74</v>
      </c>
      <c r="C18" s="69">
        <v>3</v>
      </c>
      <c r="D18" s="69">
        <v>3</v>
      </c>
      <c r="E18" s="69">
        <v>321</v>
      </c>
      <c r="F18" s="69">
        <v>3</v>
      </c>
      <c r="G18" s="69">
        <v>260</v>
      </c>
    </row>
    <row r="19" spans="1:7" ht="18">
      <c r="A19" s="47" t="s">
        <v>75</v>
      </c>
      <c r="B19" s="13" t="s">
        <v>76</v>
      </c>
      <c r="C19" s="65">
        <v>3</v>
      </c>
      <c r="D19" s="65">
        <v>3</v>
      </c>
      <c r="E19" s="65">
        <v>310</v>
      </c>
      <c r="F19" s="65"/>
      <c r="G19" s="65">
        <v>5</v>
      </c>
    </row>
    <row r="20" spans="1:7" ht="18.75">
      <c r="A20" s="37" t="s">
        <v>77</v>
      </c>
      <c r="B20" s="14" t="s">
        <v>78</v>
      </c>
      <c r="C20" s="296">
        <v>4</v>
      </c>
      <c r="D20" s="296">
        <v>3</v>
      </c>
      <c r="E20" s="296">
        <v>382</v>
      </c>
      <c r="F20" s="296">
        <v>4</v>
      </c>
      <c r="G20" s="296">
        <v>258</v>
      </c>
    </row>
    <row r="21" spans="1:7" ht="18">
      <c r="A21" s="47" t="s">
        <v>79</v>
      </c>
      <c r="B21" s="13" t="s">
        <v>80</v>
      </c>
      <c r="C21" s="65">
        <v>5</v>
      </c>
      <c r="D21" s="65">
        <v>5</v>
      </c>
      <c r="E21" s="65">
        <v>499</v>
      </c>
      <c r="F21" s="65">
        <v>2</v>
      </c>
      <c r="G21" s="65">
        <v>361</v>
      </c>
    </row>
    <row r="22" spans="1:7" ht="18">
      <c r="A22" s="2"/>
      <c r="B22" s="14" t="s">
        <v>81</v>
      </c>
      <c r="C22" s="207">
        <f>SUM(C4:C21)</f>
        <v>52</v>
      </c>
      <c r="D22" s="207">
        <f>SUM(D4:D21)</f>
        <v>46</v>
      </c>
      <c r="E22" s="207">
        <f>SUM(E4:E21)</f>
        <v>7689</v>
      </c>
      <c r="F22" s="207">
        <f>SUM(F4:F21)</f>
        <v>57</v>
      </c>
      <c r="G22" s="207">
        <f>SUM(G4:G21)</f>
        <v>6600</v>
      </c>
    </row>
  </sheetData>
  <sheetProtection/>
  <mergeCells count="4">
    <mergeCell ref="B1:G1"/>
    <mergeCell ref="A2:A3"/>
    <mergeCell ref="B2:B3"/>
    <mergeCell ref="C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90" zoomScaleNormal="90" zoomScalePageLayoutView="0" workbookViewId="0" topLeftCell="A1">
      <selection activeCell="N7" sqref="N7"/>
    </sheetView>
  </sheetViews>
  <sheetFormatPr defaultColWidth="9.00390625" defaultRowHeight="12.75"/>
  <cols>
    <col min="1" max="1" width="3.625" style="0" customWidth="1"/>
    <col min="2" max="2" width="24.00390625" style="0" customWidth="1"/>
    <col min="3" max="3" width="11.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0.125" style="0" customWidth="1"/>
    <col min="8" max="8" width="12.25390625" style="0" customWidth="1"/>
    <col min="9" max="9" width="10.75390625" style="0" customWidth="1"/>
    <col min="10" max="10" width="10.625" style="0" customWidth="1"/>
    <col min="11" max="14" width="9.375" style="0" customWidth="1"/>
    <col min="15" max="15" width="11.625" style="0" customWidth="1"/>
  </cols>
  <sheetData>
    <row r="1" spans="2:15" ht="40.5" customHeight="1" thickBot="1">
      <c r="B1" s="325" t="s">
        <v>237</v>
      </c>
      <c r="C1" s="325"/>
      <c r="D1" s="325"/>
      <c r="E1" s="325"/>
      <c r="F1" s="325"/>
      <c r="G1" s="325"/>
      <c r="H1" s="325"/>
      <c r="I1" s="326"/>
      <c r="J1" s="326"/>
      <c r="K1" s="326"/>
      <c r="L1" s="326"/>
      <c r="M1" s="326"/>
      <c r="N1" s="326"/>
      <c r="O1" s="326"/>
    </row>
    <row r="2" spans="1:15" ht="19.5" customHeight="1">
      <c r="A2" s="327" t="s">
        <v>24</v>
      </c>
      <c r="B2" s="329" t="s">
        <v>18</v>
      </c>
      <c r="C2" s="332" t="s">
        <v>138</v>
      </c>
      <c r="D2" s="333"/>
      <c r="E2" s="333"/>
      <c r="F2" s="333"/>
      <c r="G2" s="334"/>
      <c r="H2" s="335" t="s">
        <v>139</v>
      </c>
      <c r="I2" s="336"/>
      <c r="J2" s="336"/>
      <c r="K2" s="336"/>
      <c r="L2" s="336"/>
      <c r="M2" s="336"/>
      <c r="N2" s="336"/>
      <c r="O2" s="337"/>
    </row>
    <row r="3" spans="1:15" ht="19.5" customHeight="1">
      <c r="A3" s="327"/>
      <c r="B3" s="330"/>
      <c r="C3" s="315" t="s">
        <v>106</v>
      </c>
      <c r="D3" s="327" t="s">
        <v>140</v>
      </c>
      <c r="E3" s="327" t="s">
        <v>141</v>
      </c>
      <c r="F3" s="327" t="s">
        <v>142</v>
      </c>
      <c r="G3" s="338" t="s">
        <v>143</v>
      </c>
      <c r="H3" s="315" t="s">
        <v>106</v>
      </c>
      <c r="I3" s="317" t="s">
        <v>144</v>
      </c>
      <c r="J3" s="317" t="s">
        <v>145</v>
      </c>
      <c r="K3" s="319" t="s">
        <v>146</v>
      </c>
      <c r="L3" s="319"/>
      <c r="M3" s="320"/>
      <c r="N3" s="320"/>
      <c r="O3" s="321"/>
    </row>
    <row r="4" spans="1:15" ht="18.75" customHeight="1" thickBot="1">
      <c r="A4" s="328"/>
      <c r="B4" s="331"/>
      <c r="C4" s="316"/>
      <c r="D4" s="328"/>
      <c r="E4" s="328"/>
      <c r="F4" s="328"/>
      <c r="G4" s="339"/>
      <c r="H4" s="316"/>
      <c r="I4" s="318"/>
      <c r="J4" s="318"/>
      <c r="K4" s="134" t="s">
        <v>147</v>
      </c>
      <c r="L4" s="134" t="s">
        <v>148</v>
      </c>
      <c r="M4" s="134" t="s">
        <v>149</v>
      </c>
      <c r="N4" s="134" t="s">
        <v>150</v>
      </c>
      <c r="O4" s="135" t="s">
        <v>151</v>
      </c>
    </row>
    <row r="5" spans="1:20" ht="27" customHeight="1" thickTop="1">
      <c r="A5" s="61">
        <v>1</v>
      </c>
      <c r="B5" s="136" t="s">
        <v>0</v>
      </c>
      <c r="C5" s="137">
        <f>G5+H5</f>
        <v>3118</v>
      </c>
      <c r="D5" s="62">
        <v>331</v>
      </c>
      <c r="E5" s="62">
        <v>1228</v>
      </c>
      <c r="F5" s="62">
        <v>1428</v>
      </c>
      <c r="G5" s="62">
        <v>131</v>
      </c>
      <c r="H5" s="138">
        <v>2987</v>
      </c>
      <c r="I5" s="139">
        <v>1669</v>
      </c>
      <c r="J5" s="140">
        <v>1318</v>
      </c>
      <c r="K5" s="141">
        <v>146</v>
      </c>
      <c r="L5" s="141">
        <v>159</v>
      </c>
      <c r="M5" s="142">
        <v>273</v>
      </c>
      <c r="N5" s="142">
        <v>314</v>
      </c>
      <c r="O5" s="143">
        <f aca="true" t="shared" si="0" ref="O5:O22">SUM(K5:N5)</f>
        <v>892</v>
      </c>
      <c r="Q5" s="144"/>
      <c r="R5" s="144"/>
      <c r="S5" s="144"/>
      <c r="T5" s="144"/>
    </row>
    <row r="6" spans="1:19" ht="27" customHeight="1">
      <c r="A6" s="47">
        <v>2</v>
      </c>
      <c r="B6" s="145" t="s">
        <v>1</v>
      </c>
      <c r="C6" s="146">
        <f aca="true" t="shared" si="1" ref="C6:C22">G6+H6</f>
        <v>3643</v>
      </c>
      <c r="D6" s="147">
        <v>296</v>
      </c>
      <c r="E6" s="147">
        <v>1700</v>
      </c>
      <c r="F6" s="147">
        <v>1530</v>
      </c>
      <c r="G6" s="147">
        <v>117</v>
      </c>
      <c r="H6" s="146">
        <v>3526</v>
      </c>
      <c r="I6" s="147">
        <v>2168</v>
      </c>
      <c r="J6" s="148">
        <v>1358</v>
      </c>
      <c r="K6" s="149">
        <v>132</v>
      </c>
      <c r="L6" s="149">
        <v>163</v>
      </c>
      <c r="M6" s="150">
        <v>280</v>
      </c>
      <c r="N6" s="150">
        <v>295</v>
      </c>
      <c r="O6" s="151">
        <f t="shared" si="0"/>
        <v>870</v>
      </c>
      <c r="Q6" s="144"/>
      <c r="R6" s="144"/>
      <c r="S6" s="144"/>
    </row>
    <row r="7" spans="1:19" ht="27" customHeight="1">
      <c r="A7" s="37">
        <v>3</v>
      </c>
      <c r="B7" s="152" t="s">
        <v>2</v>
      </c>
      <c r="C7" s="137">
        <f t="shared" si="1"/>
        <v>9195</v>
      </c>
      <c r="D7" s="75">
        <v>745</v>
      </c>
      <c r="E7" s="75">
        <v>5004</v>
      </c>
      <c r="F7" s="75">
        <v>3231</v>
      </c>
      <c r="G7" s="75">
        <v>215</v>
      </c>
      <c r="H7" s="138">
        <v>8980</v>
      </c>
      <c r="I7" s="139">
        <v>5588</v>
      </c>
      <c r="J7" s="153">
        <v>3392</v>
      </c>
      <c r="K7" s="154">
        <v>332</v>
      </c>
      <c r="L7" s="154">
        <v>409</v>
      </c>
      <c r="M7" s="155">
        <v>645</v>
      </c>
      <c r="N7" s="155">
        <v>688</v>
      </c>
      <c r="O7" s="143">
        <f t="shared" si="0"/>
        <v>2074</v>
      </c>
      <c r="Q7" s="144"/>
      <c r="R7" s="144"/>
      <c r="S7" s="144"/>
    </row>
    <row r="8" spans="1:19" ht="27" customHeight="1">
      <c r="A8" s="47">
        <v>4</v>
      </c>
      <c r="B8" s="145" t="s">
        <v>3</v>
      </c>
      <c r="C8" s="146">
        <f t="shared" si="1"/>
        <v>22873</v>
      </c>
      <c r="D8" s="156">
        <v>1507</v>
      </c>
      <c r="E8" s="156">
        <v>11424</v>
      </c>
      <c r="F8" s="156">
        <v>9312</v>
      </c>
      <c r="G8" s="156">
        <v>630</v>
      </c>
      <c r="H8" s="146">
        <v>22243</v>
      </c>
      <c r="I8" s="147">
        <v>13987</v>
      </c>
      <c r="J8" s="147">
        <v>8256</v>
      </c>
      <c r="K8" s="149">
        <v>688</v>
      </c>
      <c r="L8" s="149">
        <v>1140</v>
      </c>
      <c r="M8" s="150">
        <v>1576</v>
      </c>
      <c r="N8" s="150">
        <v>1679</v>
      </c>
      <c r="O8" s="151">
        <f t="shared" si="0"/>
        <v>5083</v>
      </c>
      <c r="Q8" s="144"/>
      <c r="R8" s="144"/>
      <c r="S8" s="144"/>
    </row>
    <row r="9" spans="1:19" ht="27" customHeight="1">
      <c r="A9" s="37">
        <v>5</v>
      </c>
      <c r="B9" s="152" t="s">
        <v>4</v>
      </c>
      <c r="C9" s="137">
        <f t="shared" si="1"/>
        <v>17652</v>
      </c>
      <c r="D9" s="68">
        <v>1223</v>
      </c>
      <c r="E9" s="68">
        <v>9782</v>
      </c>
      <c r="F9" s="62">
        <v>6293</v>
      </c>
      <c r="G9" s="68">
        <v>354</v>
      </c>
      <c r="H9" s="138">
        <v>17298</v>
      </c>
      <c r="I9" s="139">
        <v>11324</v>
      </c>
      <c r="J9" s="153">
        <v>5974</v>
      </c>
      <c r="K9" s="154">
        <v>434</v>
      </c>
      <c r="L9" s="154">
        <v>658</v>
      </c>
      <c r="M9" s="155">
        <v>860</v>
      </c>
      <c r="N9" s="155">
        <v>1123</v>
      </c>
      <c r="O9" s="143">
        <f t="shared" si="0"/>
        <v>3075</v>
      </c>
      <c r="Q9" s="144"/>
      <c r="R9" s="144"/>
      <c r="S9" s="144"/>
    </row>
    <row r="10" spans="1:19" ht="27" customHeight="1">
      <c r="A10" s="47">
        <v>6</v>
      </c>
      <c r="B10" s="145" t="s">
        <v>5</v>
      </c>
      <c r="C10" s="146">
        <f t="shared" si="1"/>
        <v>17162</v>
      </c>
      <c r="D10" s="156">
        <v>1364</v>
      </c>
      <c r="E10" s="156">
        <v>8979</v>
      </c>
      <c r="F10" s="156">
        <v>6233</v>
      </c>
      <c r="G10" s="156">
        <v>586</v>
      </c>
      <c r="H10" s="157">
        <v>16576</v>
      </c>
      <c r="I10" s="147">
        <v>10439</v>
      </c>
      <c r="J10" s="147">
        <v>6137</v>
      </c>
      <c r="K10" s="147">
        <v>515</v>
      </c>
      <c r="L10" s="147">
        <v>551</v>
      </c>
      <c r="M10" s="147">
        <v>1049</v>
      </c>
      <c r="N10" s="147">
        <v>1017</v>
      </c>
      <c r="O10" s="151">
        <f t="shared" si="0"/>
        <v>3132</v>
      </c>
      <c r="Q10" s="144"/>
      <c r="R10" s="144"/>
      <c r="S10" s="144"/>
    </row>
    <row r="11" spans="1:19" ht="27" customHeight="1">
      <c r="A11" s="37">
        <v>7</v>
      </c>
      <c r="B11" s="152" t="s">
        <v>6</v>
      </c>
      <c r="C11" s="137">
        <f t="shared" si="1"/>
        <v>6866</v>
      </c>
      <c r="D11" s="68">
        <v>532</v>
      </c>
      <c r="E11" s="68">
        <v>2882</v>
      </c>
      <c r="F11" s="62">
        <v>3288</v>
      </c>
      <c r="G11" s="68">
        <v>164</v>
      </c>
      <c r="H11" s="138">
        <v>6702</v>
      </c>
      <c r="I11" s="139">
        <v>4111</v>
      </c>
      <c r="J11" s="153">
        <v>2591</v>
      </c>
      <c r="K11" s="154">
        <v>264</v>
      </c>
      <c r="L11" s="154">
        <v>323</v>
      </c>
      <c r="M11" s="155">
        <v>472</v>
      </c>
      <c r="N11" s="155">
        <v>531</v>
      </c>
      <c r="O11" s="143">
        <f t="shared" si="0"/>
        <v>1590</v>
      </c>
      <c r="Q11" s="144"/>
      <c r="R11" s="144"/>
      <c r="S11" s="144"/>
    </row>
    <row r="12" spans="1:19" ht="27" customHeight="1">
      <c r="A12" s="47">
        <v>8</v>
      </c>
      <c r="B12" s="145" t="s">
        <v>7</v>
      </c>
      <c r="C12" s="146">
        <f t="shared" si="1"/>
        <v>3944</v>
      </c>
      <c r="D12" s="156">
        <v>305</v>
      </c>
      <c r="E12" s="156">
        <v>1706</v>
      </c>
      <c r="F12" s="156">
        <v>1775</v>
      </c>
      <c r="G12" s="156">
        <v>158</v>
      </c>
      <c r="H12" s="157">
        <v>3786</v>
      </c>
      <c r="I12" s="147">
        <v>2256</v>
      </c>
      <c r="J12" s="147">
        <v>1530</v>
      </c>
      <c r="K12" s="149">
        <v>139</v>
      </c>
      <c r="L12" s="149">
        <v>162</v>
      </c>
      <c r="M12" s="150">
        <v>249</v>
      </c>
      <c r="N12" s="150">
        <v>314</v>
      </c>
      <c r="O12" s="151">
        <f t="shared" si="0"/>
        <v>864</v>
      </c>
      <c r="Q12" s="144"/>
      <c r="R12" s="144"/>
      <c r="S12" s="144"/>
    </row>
    <row r="13" spans="1:19" ht="27" customHeight="1">
      <c r="A13" s="37">
        <v>9</v>
      </c>
      <c r="B13" s="152" t="s">
        <v>8</v>
      </c>
      <c r="C13" s="137">
        <f t="shared" si="1"/>
        <v>7885</v>
      </c>
      <c r="D13" s="68">
        <v>657</v>
      </c>
      <c r="E13" s="68">
        <v>2989</v>
      </c>
      <c r="F13" s="62">
        <v>3996</v>
      </c>
      <c r="G13" s="68">
        <v>243</v>
      </c>
      <c r="H13" s="138">
        <v>7642</v>
      </c>
      <c r="I13" s="139">
        <v>4842</v>
      </c>
      <c r="J13" s="153">
        <v>2800</v>
      </c>
      <c r="K13" s="154">
        <v>243</v>
      </c>
      <c r="L13" s="154">
        <v>311</v>
      </c>
      <c r="M13" s="155">
        <v>434</v>
      </c>
      <c r="N13" s="155">
        <v>570</v>
      </c>
      <c r="O13" s="143">
        <f t="shared" si="0"/>
        <v>1558</v>
      </c>
      <c r="Q13" s="144"/>
      <c r="R13" s="144"/>
      <c r="S13" s="144"/>
    </row>
    <row r="14" spans="1:19" ht="27" customHeight="1">
      <c r="A14" s="47">
        <v>10</v>
      </c>
      <c r="B14" s="145" t="s">
        <v>9</v>
      </c>
      <c r="C14" s="146">
        <f t="shared" si="1"/>
        <v>2533</v>
      </c>
      <c r="D14" s="156">
        <v>234</v>
      </c>
      <c r="E14" s="156">
        <v>1045</v>
      </c>
      <c r="F14" s="156">
        <v>1170</v>
      </c>
      <c r="G14" s="156">
        <v>84</v>
      </c>
      <c r="H14" s="157">
        <v>2449</v>
      </c>
      <c r="I14" s="147">
        <v>1462</v>
      </c>
      <c r="J14" s="147">
        <v>987</v>
      </c>
      <c r="K14" s="147">
        <v>86</v>
      </c>
      <c r="L14" s="147">
        <v>136</v>
      </c>
      <c r="M14" s="147">
        <v>197</v>
      </c>
      <c r="N14" s="147">
        <v>198</v>
      </c>
      <c r="O14" s="151">
        <f t="shared" si="0"/>
        <v>617</v>
      </c>
      <c r="Q14" s="144"/>
      <c r="R14" s="144"/>
      <c r="S14" s="144"/>
    </row>
    <row r="15" spans="1:19" ht="27" customHeight="1">
      <c r="A15" s="37">
        <v>11</v>
      </c>
      <c r="B15" s="152" t="s">
        <v>10</v>
      </c>
      <c r="C15" s="137">
        <f t="shared" si="1"/>
        <v>4760</v>
      </c>
      <c r="D15" s="68">
        <v>379</v>
      </c>
      <c r="E15" s="68">
        <v>2425</v>
      </c>
      <c r="F15" s="62">
        <v>1811</v>
      </c>
      <c r="G15" s="68">
        <v>145</v>
      </c>
      <c r="H15" s="138">
        <v>4615</v>
      </c>
      <c r="I15" s="139">
        <v>2905</v>
      </c>
      <c r="J15" s="153">
        <v>1710</v>
      </c>
      <c r="K15" s="154">
        <v>128</v>
      </c>
      <c r="L15" s="154">
        <v>139</v>
      </c>
      <c r="M15" s="155">
        <v>329</v>
      </c>
      <c r="N15" s="155">
        <v>300</v>
      </c>
      <c r="O15" s="143">
        <f t="shared" si="0"/>
        <v>896</v>
      </c>
      <c r="Q15" s="144"/>
      <c r="R15" s="144"/>
      <c r="S15" s="144"/>
    </row>
    <row r="16" spans="1:19" ht="27" customHeight="1">
      <c r="A16" s="47">
        <v>12</v>
      </c>
      <c r="B16" s="145" t="s">
        <v>11</v>
      </c>
      <c r="C16" s="146">
        <f t="shared" si="1"/>
        <v>6955</v>
      </c>
      <c r="D16" s="156">
        <v>687</v>
      </c>
      <c r="E16" s="156">
        <v>3061</v>
      </c>
      <c r="F16" s="156">
        <v>3006</v>
      </c>
      <c r="G16" s="156">
        <v>201</v>
      </c>
      <c r="H16" s="157">
        <v>6754</v>
      </c>
      <c r="I16" s="147">
        <v>4168</v>
      </c>
      <c r="J16" s="147">
        <v>2586</v>
      </c>
      <c r="K16" s="149">
        <v>239</v>
      </c>
      <c r="L16" s="149">
        <v>268</v>
      </c>
      <c r="M16" s="150">
        <v>445</v>
      </c>
      <c r="N16" s="150">
        <v>500</v>
      </c>
      <c r="O16" s="151">
        <f t="shared" si="0"/>
        <v>1452</v>
      </c>
      <c r="Q16" s="144"/>
      <c r="R16" s="144"/>
      <c r="S16" s="144"/>
    </row>
    <row r="17" spans="1:19" ht="27" customHeight="1">
      <c r="A17" s="37">
        <v>13</v>
      </c>
      <c r="B17" s="152" t="s">
        <v>12</v>
      </c>
      <c r="C17" s="137">
        <f t="shared" si="1"/>
        <v>2957</v>
      </c>
      <c r="D17" s="68">
        <v>299</v>
      </c>
      <c r="E17" s="68">
        <v>1147</v>
      </c>
      <c r="F17" s="62">
        <v>1391</v>
      </c>
      <c r="G17" s="68">
        <v>120</v>
      </c>
      <c r="H17" s="138">
        <v>2837</v>
      </c>
      <c r="I17" s="139">
        <v>1613</v>
      </c>
      <c r="J17" s="153">
        <v>1224</v>
      </c>
      <c r="K17" s="154">
        <v>130</v>
      </c>
      <c r="L17" s="154">
        <v>137</v>
      </c>
      <c r="M17" s="155">
        <v>244</v>
      </c>
      <c r="N17" s="155">
        <v>263</v>
      </c>
      <c r="O17" s="143">
        <f t="shared" si="0"/>
        <v>774</v>
      </c>
      <c r="Q17" s="144"/>
      <c r="R17" s="144"/>
      <c r="S17" s="144"/>
    </row>
    <row r="18" spans="1:19" ht="27" customHeight="1">
      <c r="A18" s="47">
        <v>14</v>
      </c>
      <c r="B18" s="145" t="s">
        <v>13</v>
      </c>
      <c r="C18" s="146">
        <f t="shared" si="1"/>
        <v>5243</v>
      </c>
      <c r="D18" s="156">
        <v>373</v>
      </c>
      <c r="E18" s="156">
        <v>2479</v>
      </c>
      <c r="F18" s="156">
        <v>2216</v>
      </c>
      <c r="G18" s="156">
        <v>175</v>
      </c>
      <c r="H18" s="157">
        <v>5068</v>
      </c>
      <c r="I18" s="147">
        <v>3158</v>
      </c>
      <c r="J18" s="147">
        <v>1910</v>
      </c>
      <c r="K18" s="149">
        <v>139</v>
      </c>
      <c r="L18" s="149">
        <v>214</v>
      </c>
      <c r="M18" s="150">
        <v>303</v>
      </c>
      <c r="N18" s="150">
        <v>359</v>
      </c>
      <c r="O18" s="151">
        <f t="shared" si="0"/>
        <v>1015</v>
      </c>
      <c r="Q18" s="144"/>
      <c r="R18" s="144"/>
      <c r="S18" s="144"/>
    </row>
    <row r="19" spans="1:19" ht="27" customHeight="1">
      <c r="A19" s="37">
        <v>15</v>
      </c>
      <c r="B19" s="152" t="s">
        <v>14</v>
      </c>
      <c r="C19" s="137">
        <f t="shared" si="1"/>
        <v>4834</v>
      </c>
      <c r="D19" s="68">
        <v>450</v>
      </c>
      <c r="E19" s="68">
        <v>2339</v>
      </c>
      <c r="F19" s="62">
        <v>1885</v>
      </c>
      <c r="G19" s="68">
        <v>160</v>
      </c>
      <c r="H19" s="138">
        <v>4674</v>
      </c>
      <c r="I19" s="139">
        <v>2913</v>
      </c>
      <c r="J19" s="153">
        <v>1761</v>
      </c>
      <c r="K19" s="154">
        <v>195</v>
      </c>
      <c r="L19" s="154">
        <v>235</v>
      </c>
      <c r="M19" s="155">
        <v>353</v>
      </c>
      <c r="N19" s="155">
        <v>405</v>
      </c>
      <c r="O19" s="143">
        <f t="shared" si="0"/>
        <v>1188</v>
      </c>
      <c r="Q19" s="144"/>
      <c r="R19" s="144"/>
      <c r="S19" s="144"/>
    </row>
    <row r="20" spans="1:19" ht="27" customHeight="1">
      <c r="A20" s="47">
        <v>16</v>
      </c>
      <c r="B20" s="145" t="s">
        <v>15</v>
      </c>
      <c r="C20" s="146">
        <f t="shared" si="1"/>
        <v>3684</v>
      </c>
      <c r="D20" s="156">
        <v>397</v>
      </c>
      <c r="E20" s="156">
        <v>1668</v>
      </c>
      <c r="F20" s="156">
        <v>1447</v>
      </c>
      <c r="G20" s="156">
        <v>172</v>
      </c>
      <c r="H20" s="157">
        <v>3512</v>
      </c>
      <c r="I20" s="147">
        <v>2109</v>
      </c>
      <c r="J20" s="147">
        <v>1403</v>
      </c>
      <c r="K20" s="149">
        <v>91</v>
      </c>
      <c r="L20" s="149">
        <v>147</v>
      </c>
      <c r="M20" s="150">
        <v>230</v>
      </c>
      <c r="N20" s="150">
        <v>246</v>
      </c>
      <c r="O20" s="151">
        <f t="shared" si="0"/>
        <v>714</v>
      </c>
      <c r="Q20" s="144"/>
      <c r="R20" s="144"/>
      <c r="S20" s="144"/>
    </row>
    <row r="21" spans="1:19" ht="27" customHeight="1">
      <c r="A21" s="37">
        <v>17</v>
      </c>
      <c r="B21" s="152" t="s">
        <v>16</v>
      </c>
      <c r="C21" s="137">
        <f t="shared" si="1"/>
        <v>5364</v>
      </c>
      <c r="D21" s="68">
        <v>730</v>
      </c>
      <c r="E21" s="68">
        <v>2355</v>
      </c>
      <c r="F21" s="62">
        <v>2043</v>
      </c>
      <c r="G21" s="68">
        <v>236</v>
      </c>
      <c r="H21" s="138">
        <v>5128</v>
      </c>
      <c r="I21" s="139">
        <v>2808</v>
      </c>
      <c r="J21" s="153">
        <v>2320</v>
      </c>
      <c r="K21" s="154">
        <v>235</v>
      </c>
      <c r="L21" s="154">
        <v>215</v>
      </c>
      <c r="M21" s="155">
        <v>438</v>
      </c>
      <c r="N21" s="155">
        <v>447</v>
      </c>
      <c r="O21" s="143">
        <f t="shared" si="0"/>
        <v>1335</v>
      </c>
      <c r="Q21" s="144"/>
      <c r="R21" s="144"/>
      <c r="S21" s="144"/>
    </row>
    <row r="22" spans="1:19" ht="27" customHeight="1">
      <c r="A22" s="47">
        <v>18</v>
      </c>
      <c r="B22" s="145" t="s">
        <v>17</v>
      </c>
      <c r="C22" s="146">
        <f t="shared" si="1"/>
        <v>9283</v>
      </c>
      <c r="D22" s="156">
        <v>751</v>
      </c>
      <c r="E22" s="156">
        <v>4539</v>
      </c>
      <c r="F22" s="156">
        <v>3689</v>
      </c>
      <c r="G22" s="156">
        <v>304</v>
      </c>
      <c r="H22" s="157">
        <v>8979</v>
      </c>
      <c r="I22" s="147">
        <v>5677</v>
      </c>
      <c r="J22" s="147">
        <v>3302</v>
      </c>
      <c r="K22" s="147">
        <v>299</v>
      </c>
      <c r="L22" s="149">
        <v>377</v>
      </c>
      <c r="M22" s="150">
        <v>544</v>
      </c>
      <c r="N22" s="150">
        <v>696</v>
      </c>
      <c r="O22" s="151">
        <f t="shared" si="0"/>
        <v>1916</v>
      </c>
      <c r="Q22" s="144"/>
      <c r="R22" s="144"/>
      <c r="S22" s="144"/>
    </row>
    <row r="23" spans="1:19" ht="27.75" customHeight="1" thickBot="1">
      <c r="A23" s="322" t="s">
        <v>20</v>
      </c>
      <c r="B23" s="323"/>
      <c r="C23" s="137">
        <f>SUM(C5:C22)</f>
        <v>137951</v>
      </c>
      <c r="D23" s="158">
        <f aca="true" t="shared" si="2" ref="D23:O23">SUM(D5:D22)</f>
        <v>11260</v>
      </c>
      <c r="E23" s="158">
        <f t="shared" si="2"/>
        <v>66752</v>
      </c>
      <c r="F23" s="158">
        <f t="shared" si="2"/>
        <v>55744</v>
      </c>
      <c r="G23" s="158">
        <f t="shared" si="2"/>
        <v>4195</v>
      </c>
      <c r="H23" s="158">
        <f t="shared" si="2"/>
        <v>133756</v>
      </c>
      <c r="I23" s="158">
        <f t="shared" si="2"/>
        <v>83197</v>
      </c>
      <c r="J23" s="158">
        <f t="shared" si="2"/>
        <v>50559</v>
      </c>
      <c r="K23" s="158">
        <f t="shared" si="2"/>
        <v>4435</v>
      </c>
      <c r="L23" s="158">
        <f t="shared" si="2"/>
        <v>5744</v>
      </c>
      <c r="M23" s="158">
        <f t="shared" si="2"/>
        <v>8921</v>
      </c>
      <c r="N23" s="158">
        <f t="shared" si="2"/>
        <v>9945</v>
      </c>
      <c r="O23" s="158">
        <f t="shared" si="2"/>
        <v>29045</v>
      </c>
      <c r="P23" s="159"/>
      <c r="Q23" s="144"/>
      <c r="R23" s="144"/>
      <c r="S23" s="144"/>
    </row>
    <row r="24" spans="2:15" ht="12.75">
      <c r="B24" s="324"/>
      <c r="C24" s="324"/>
      <c r="D24" s="324"/>
      <c r="E24" s="324"/>
      <c r="F24" s="324"/>
      <c r="G24" s="324"/>
      <c r="H24" s="324"/>
      <c r="O24" s="160"/>
    </row>
    <row r="25" spans="3:15" ht="24.75" customHeight="1">
      <c r="C25" s="161"/>
      <c r="D25" s="161"/>
      <c r="E25" s="161"/>
      <c r="F25" s="161"/>
      <c r="G25" s="161"/>
      <c r="H25" s="162"/>
      <c r="I25" s="161"/>
      <c r="J25" s="161"/>
      <c r="K25" s="161"/>
      <c r="L25" s="161"/>
      <c r="M25" s="161"/>
      <c r="N25" s="161"/>
      <c r="O25" s="161"/>
    </row>
  </sheetData>
  <sheetProtection/>
  <mergeCells count="16"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  <mergeCell ref="H3:H4"/>
    <mergeCell ref="I3:I4"/>
    <mergeCell ref="J3:J4"/>
    <mergeCell ref="K3:O3"/>
    <mergeCell ref="A23:B23"/>
    <mergeCell ref="B24:H24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2.25390625" style="0" bestFit="1" customWidth="1"/>
    <col min="2" max="2" width="14.25390625" style="0" customWidth="1"/>
    <col min="3" max="3" width="13.875" style="0" customWidth="1"/>
    <col min="4" max="4" width="16.125" style="0" customWidth="1"/>
    <col min="5" max="5" width="18.375" style="0" customWidth="1"/>
    <col min="6" max="6" width="12.875" style="0" customWidth="1"/>
  </cols>
  <sheetData>
    <row r="1" spans="1:9" ht="41.25" customHeight="1">
      <c r="A1" s="340" t="s">
        <v>238</v>
      </c>
      <c r="B1" s="341"/>
      <c r="C1" s="341"/>
      <c r="D1" s="341"/>
      <c r="E1" s="341"/>
      <c r="F1" s="341"/>
      <c r="G1" s="341"/>
      <c r="H1" s="341"/>
      <c r="I1" s="341"/>
    </row>
    <row r="2" spans="1:9" ht="35.25" customHeight="1">
      <c r="A2" s="342" t="s">
        <v>18</v>
      </c>
      <c r="B2" s="345" t="s">
        <v>39</v>
      </c>
      <c r="C2" s="346"/>
      <c r="D2" s="346"/>
      <c r="E2" s="347"/>
      <c r="F2" s="348" t="s">
        <v>239</v>
      </c>
      <c r="G2" s="348"/>
      <c r="H2" s="348"/>
      <c r="I2" s="349"/>
    </row>
    <row r="3" spans="1:9" ht="55.5" customHeight="1">
      <c r="A3" s="343"/>
      <c r="B3" s="350" t="s">
        <v>240</v>
      </c>
      <c r="C3" s="351"/>
      <c r="D3" s="350" t="s">
        <v>241</v>
      </c>
      <c r="E3" s="351" t="s">
        <v>40</v>
      </c>
      <c r="F3" s="350" t="s">
        <v>41</v>
      </c>
      <c r="G3" s="351"/>
      <c r="H3" s="350" t="s">
        <v>42</v>
      </c>
      <c r="I3" s="351"/>
    </row>
    <row r="4" spans="1:9" ht="17.25" customHeight="1">
      <c r="A4" s="344"/>
      <c r="B4" s="293" t="s">
        <v>43</v>
      </c>
      <c r="C4" s="293" t="s">
        <v>44</v>
      </c>
      <c r="D4" s="293" t="s">
        <v>43</v>
      </c>
      <c r="E4" s="293" t="s">
        <v>44</v>
      </c>
      <c r="F4" s="288" t="s">
        <v>43</v>
      </c>
      <c r="G4" s="288" t="s">
        <v>44</v>
      </c>
      <c r="H4" s="288" t="s">
        <v>43</v>
      </c>
      <c r="I4" s="288" t="s">
        <v>44</v>
      </c>
    </row>
    <row r="5" spans="1:9" ht="15.75" customHeight="1">
      <c r="A5" s="12" t="s">
        <v>46</v>
      </c>
      <c r="B5" s="62">
        <v>13</v>
      </c>
      <c r="C5" s="62">
        <v>13</v>
      </c>
      <c r="D5" s="63">
        <v>0</v>
      </c>
      <c r="E5" s="63">
        <v>0</v>
      </c>
      <c r="F5" s="64">
        <v>2</v>
      </c>
      <c r="G5" s="64">
        <v>2</v>
      </c>
      <c r="H5" s="64">
        <v>0</v>
      </c>
      <c r="I5" s="64">
        <v>0</v>
      </c>
    </row>
    <row r="6" spans="1:9" ht="15.75" customHeight="1">
      <c r="A6" s="13" t="s">
        <v>48</v>
      </c>
      <c r="B6" s="65">
        <v>10</v>
      </c>
      <c r="C6" s="65">
        <v>10</v>
      </c>
      <c r="D6" s="65">
        <v>0</v>
      </c>
      <c r="E6" s="65">
        <v>0</v>
      </c>
      <c r="F6" s="66">
        <v>1</v>
      </c>
      <c r="G6" s="66">
        <v>1</v>
      </c>
      <c r="H6" s="66">
        <v>2</v>
      </c>
      <c r="I6" s="66">
        <v>2</v>
      </c>
    </row>
    <row r="7" spans="1:9" ht="18">
      <c r="A7" s="14" t="s">
        <v>50</v>
      </c>
      <c r="B7" s="68">
        <v>23</v>
      </c>
      <c r="C7" s="68">
        <v>23</v>
      </c>
      <c r="D7" s="69">
        <v>0</v>
      </c>
      <c r="E7" s="69">
        <v>0</v>
      </c>
      <c r="F7" s="64">
        <v>0</v>
      </c>
      <c r="G7" s="64">
        <v>0</v>
      </c>
      <c r="H7" s="64">
        <v>1</v>
      </c>
      <c r="I7" s="64">
        <v>1</v>
      </c>
    </row>
    <row r="8" spans="1:9" ht="18">
      <c r="A8" s="13" t="s">
        <v>52</v>
      </c>
      <c r="B8" s="65">
        <v>39</v>
      </c>
      <c r="C8" s="65">
        <v>39</v>
      </c>
      <c r="D8" s="65">
        <v>2</v>
      </c>
      <c r="E8" s="65">
        <v>2</v>
      </c>
      <c r="F8" s="66">
        <v>5</v>
      </c>
      <c r="G8" s="66">
        <v>5</v>
      </c>
      <c r="H8" s="66">
        <v>2</v>
      </c>
      <c r="I8" s="66">
        <v>2</v>
      </c>
    </row>
    <row r="9" spans="1:9" ht="18">
      <c r="A9" s="14" t="s">
        <v>54</v>
      </c>
      <c r="B9" s="68">
        <v>18</v>
      </c>
      <c r="C9" s="68">
        <v>18</v>
      </c>
      <c r="D9" s="69">
        <v>2</v>
      </c>
      <c r="E9" s="69">
        <v>2</v>
      </c>
      <c r="F9" s="64">
        <v>3</v>
      </c>
      <c r="G9" s="64">
        <v>3</v>
      </c>
      <c r="H9" s="64">
        <v>0</v>
      </c>
      <c r="I9" s="64">
        <v>0</v>
      </c>
    </row>
    <row r="10" spans="1:9" ht="18">
      <c r="A10" s="13" t="s">
        <v>56</v>
      </c>
      <c r="B10" s="65">
        <v>51</v>
      </c>
      <c r="C10" s="65">
        <v>52</v>
      </c>
      <c r="D10" s="65">
        <v>0</v>
      </c>
      <c r="E10" s="65">
        <v>0</v>
      </c>
      <c r="F10" s="66">
        <v>4</v>
      </c>
      <c r="G10" s="66">
        <v>4</v>
      </c>
      <c r="H10" s="66">
        <v>0</v>
      </c>
      <c r="I10" s="66">
        <v>0</v>
      </c>
    </row>
    <row r="11" spans="1:9" ht="18">
      <c r="A11" s="14" t="s">
        <v>58</v>
      </c>
      <c r="B11" s="68">
        <v>12</v>
      </c>
      <c r="C11" s="68">
        <v>12</v>
      </c>
      <c r="D11" s="69">
        <v>0</v>
      </c>
      <c r="E11" s="69">
        <v>0</v>
      </c>
      <c r="F11" s="64">
        <v>0</v>
      </c>
      <c r="G11" s="64">
        <v>0</v>
      </c>
      <c r="H11" s="64">
        <v>1</v>
      </c>
      <c r="I11" s="64">
        <v>1</v>
      </c>
    </row>
    <row r="12" spans="1:9" ht="15.75" customHeight="1">
      <c r="A12" s="13" t="s">
        <v>60</v>
      </c>
      <c r="B12" s="65">
        <v>28</v>
      </c>
      <c r="C12" s="65">
        <v>28</v>
      </c>
      <c r="D12" s="65">
        <v>0</v>
      </c>
      <c r="E12" s="65">
        <v>0</v>
      </c>
      <c r="F12" s="66">
        <v>1</v>
      </c>
      <c r="G12" s="66">
        <v>1</v>
      </c>
      <c r="H12" s="66">
        <v>0</v>
      </c>
      <c r="I12" s="66">
        <v>0</v>
      </c>
    </row>
    <row r="13" spans="1:9" ht="18">
      <c r="A13" s="14" t="s">
        <v>62</v>
      </c>
      <c r="B13" s="68">
        <v>17</v>
      </c>
      <c r="C13" s="68">
        <v>18</v>
      </c>
      <c r="D13" s="69">
        <v>0</v>
      </c>
      <c r="E13" s="69">
        <v>0</v>
      </c>
      <c r="F13" s="64">
        <v>1</v>
      </c>
      <c r="G13" s="64">
        <v>1</v>
      </c>
      <c r="H13" s="64">
        <v>0</v>
      </c>
      <c r="I13" s="64">
        <v>0</v>
      </c>
    </row>
    <row r="14" spans="1:9" ht="18">
      <c r="A14" s="13" t="s">
        <v>64</v>
      </c>
      <c r="B14" s="65">
        <v>12</v>
      </c>
      <c r="C14" s="65">
        <v>13</v>
      </c>
      <c r="D14" s="65">
        <v>0</v>
      </c>
      <c r="E14" s="65">
        <v>0</v>
      </c>
      <c r="F14" s="66">
        <v>1</v>
      </c>
      <c r="G14" s="66">
        <v>1</v>
      </c>
      <c r="H14" s="66">
        <v>0</v>
      </c>
      <c r="I14" s="66">
        <v>0</v>
      </c>
    </row>
    <row r="15" spans="1:9" ht="18">
      <c r="A15" s="14" t="s">
        <v>66</v>
      </c>
      <c r="B15" s="68">
        <v>13</v>
      </c>
      <c r="C15" s="68">
        <v>13</v>
      </c>
      <c r="D15" s="69">
        <v>1</v>
      </c>
      <c r="E15" s="69">
        <v>1</v>
      </c>
      <c r="F15" s="64">
        <v>1</v>
      </c>
      <c r="G15" s="64">
        <v>1</v>
      </c>
      <c r="H15" s="64">
        <v>1</v>
      </c>
      <c r="I15" s="64">
        <v>1</v>
      </c>
    </row>
    <row r="16" spans="1:9" ht="18">
      <c r="A16" s="13" t="s">
        <v>68</v>
      </c>
      <c r="B16" s="65">
        <v>19</v>
      </c>
      <c r="C16" s="65">
        <v>19</v>
      </c>
      <c r="D16" s="65">
        <v>0</v>
      </c>
      <c r="E16" s="65">
        <v>0</v>
      </c>
      <c r="F16" s="66">
        <v>1</v>
      </c>
      <c r="G16" s="66">
        <v>1</v>
      </c>
      <c r="H16" s="66">
        <v>2</v>
      </c>
      <c r="I16" s="66">
        <v>2</v>
      </c>
    </row>
    <row r="17" spans="1:9" ht="18">
      <c r="A17" s="14" t="s">
        <v>70</v>
      </c>
      <c r="B17" s="68">
        <v>7</v>
      </c>
      <c r="C17" s="68">
        <v>7</v>
      </c>
      <c r="D17" s="69">
        <v>0</v>
      </c>
      <c r="E17" s="69">
        <v>0</v>
      </c>
      <c r="F17" s="64">
        <v>1</v>
      </c>
      <c r="G17" s="64">
        <v>1</v>
      </c>
      <c r="H17" s="64">
        <v>1</v>
      </c>
      <c r="I17" s="64">
        <v>1</v>
      </c>
    </row>
    <row r="18" spans="1:9" ht="18">
      <c r="A18" s="13" t="s">
        <v>72</v>
      </c>
      <c r="B18" s="65">
        <v>20</v>
      </c>
      <c r="C18" s="65">
        <v>20</v>
      </c>
      <c r="D18" s="65">
        <v>2</v>
      </c>
      <c r="E18" s="65">
        <v>2</v>
      </c>
      <c r="F18" s="66">
        <v>0</v>
      </c>
      <c r="G18" s="66">
        <v>0</v>
      </c>
      <c r="H18" s="66">
        <v>0</v>
      </c>
      <c r="I18" s="66">
        <v>0</v>
      </c>
    </row>
    <row r="19" spans="1:9" ht="18">
      <c r="A19" s="14" t="s">
        <v>74</v>
      </c>
      <c r="B19" s="68">
        <v>19</v>
      </c>
      <c r="C19" s="68">
        <v>20</v>
      </c>
      <c r="D19" s="69">
        <v>0</v>
      </c>
      <c r="E19" s="69">
        <v>0</v>
      </c>
      <c r="F19" s="64">
        <v>0</v>
      </c>
      <c r="G19" s="64">
        <v>0</v>
      </c>
      <c r="H19" s="64">
        <v>1</v>
      </c>
      <c r="I19" s="64">
        <v>1</v>
      </c>
    </row>
    <row r="20" spans="1:9" ht="18">
      <c r="A20" s="13" t="s">
        <v>76</v>
      </c>
      <c r="B20" s="65">
        <v>26</v>
      </c>
      <c r="C20" s="65">
        <v>26</v>
      </c>
      <c r="D20" s="65">
        <v>0</v>
      </c>
      <c r="E20" s="65">
        <v>0</v>
      </c>
      <c r="F20" s="66">
        <v>2</v>
      </c>
      <c r="G20" s="66">
        <v>2</v>
      </c>
      <c r="H20" s="66">
        <v>0</v>
      </c>
      <c r="I20" s="66">
        <v>0</v>
      </c>
    </row>
    <row r="21" spans="1:9" ht="18">
      <c r="A21" s="14" t="s">
        <v>78</v>
      </c>
      <c r="B21" s="68">
        <v>33</v>
      </c>
      <c r="C21" s="68">
        <v>34</v>
      </c>
      <c r="D21" s="69">
        <v>0</v>
      </c>
      <c r="E21" s="69">
        <v>0</v>
      </c>
      <c r="F21" s="64">
        <v>0</v>
      </c>
      <c r="G21" s="64">
        <v>0</v>
      </c>
      <c r="H21" s="64">
        <v>0</v>
      </c>
      <c r="I21" s="64">
        <v>0</v>
      </c>
    </row>
    <row r="22" spans="1:9" ht="18">
      <c r="A22" s="13" t="s">
        <v>80</v>
      </c>
      <c r="B22" s="65">
        <v>28</v>
      </c>
      <c r="C22" s="65">
        <v>28</v>
      </c>
      <c r="D22" s="65">
        <v>2</v>
      </c>
      <c r="E22" s="65">
        <v>2</v>
      </c>
      <c r="F22" s="66">
        <v>5</v>
      </c>
      <c r="G22" s="66">
        <v>5</v>
      </c>
      <c r="H22" s="66">
        <v>1</v>
      </c>
      <c r="I22" s="66">
        <v>1</v>
      </c>
    </row>
    <row r="23" spans="1:9" ht="27.75" customHeight="1">
      <c r="A23" s="14" t="s">
        <v>81</v>
      </c>
      <c r="B23" s="70">
        <f>SUM(B5:B22)</f>
        <v>388</v>
      </c>
      <c r="C23" s="70">
        <f>SUM(C5:C22)</f>
        <v>393</v>
      </c>
      <c r="D23" s="70">
        <f aca="true" t="shared" si="0" ref="D23:I23">SUM(D5:D22)</f>
        <v>9</v>
      </c>
      <c r="E23" s="70">
        <f t="shared" si="0"/>
        <v>9</v>
      </c>
      <c r="F23" s="70">
        <f t="shared" si="0"/>
        <v>28</v>
      </c>
      <c r="G23" s="70">
        <f t="shared" si="0"/>
        <v>28</v>
      </c>
      <c r="H23" s="70">
        <f t="shared" si="0"/>
        <v>12</v>
      </c>
      <c r="I23" s="70">
        <f t="shared" si="0"/>
        <v>12</v>
      </c>
    </row>
    <row r="24" ht="15" customHeight="1"/>
  </sheetData>
  <sheetProtection/>
  <mergeCells count="8">
    <mergeCell ref="A1:I1"/>
    <mergeCell ref="A2:A4"/>
    <mergeCell ref="B2:E2"/>
    <mergeCell ref="F2:I2"/>
    <mergeCell ref="B3:C3"/>
    <mergeCell ref="D3:E3"/>
    <mergeCell ref="F3:G3"/>
    <mergeCell ref="H3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zoomScalePageLayoutView="0" workbookViewId="0" topLeftCell="A1">
      <selection activeCell="O7" sqref="O7"/>
    </sheetView>
  </sheetViews>
  <sheetFormatPr defaultColWidth="9.00390625" defaultRowHeight="12.75"/>
  <cols>
    <col min="1" max="1" width="6.625" style="0" customWidth="1"/>
    <col min="2" max="2" width="35.125" style="0" customWidth="1"/>
    <col min="3" max="3" width="17.75390625" style="0" customWidth="1"/>
    <col min="4" max="4" width="17.375" style="0" customWidth="1"/>
    <col min="5" max="6" width="16.75390625" style="0" customWidth="1"/>
  </cols>
  <sheetData>
    <row r="1" spans="1:6" ht="51" customHeight="1">
      <c r="A1" s="352" t="s">
        <v>242</v>
      </c>
      <c r="B1" s="352"/>
      <c r="C1" s="352"/>
      <c r="D1" s="352"/>
      <c r="E1" s="352"/>
      <c r="F1" s="352"/>
    </row>
    <row r="2" spans="1:6" ht="86.25" customHeight="1">
      <c r="A2" s="327" t="s">
        <v>82</v>
      </c>
      <c r="B2" s="354" t="s">
        <v>18</v>
      </c>
      <c r="C2" s="503" t="s">
        <v>243</v>
      </c>
      <c r="D2" s="503"/>
      <c r="E2" s="503" t="s">
        <v>83</v>
      </c>
      <c r="F2" s="503"/>
    </row>
    <row r="3" spans="1:6" ht="48.75" customHeight="1">
      <c r="A3" s="353"/>
      <c r="B3" s="354"/>
      <c r="C3" s="71" t="s">
        <v>84</v>
      </c>
      <c r="D3" s="71" t="s">
        <v>85</v>
      </c>
      <c r="E3" s="71" t="s">
        <v>84</v>
      </c>
      <c r="F3" s="71" t="s">
        <v>85</v>
      </c>
    </row>
    <row r="4" spans="1:6" s="76" customFormat="1" ht="30" customHeight="1">
      <c r="A4" s="72">
        <v>1</v>
      </c>
      <c r="B4" s="12" t="s">
        <v>46</v>
      </c>
      <c r="C4" s="73">
        <v>741</v>
      </c>
      <c r="D4" s="74">
        <v>1522</v>
      </c>
      <c r="E4" s="75">
        <v>877</v>
      </c>
      <c r="F4" s="75">
        <v>1805</v>
      </c>
    </row>
    <row r="5" spans="1:8" ht="30" customHeight="1">
      <c r="A5" s="77">
        <v>2</v>
      </c>
      <c r="B5" s="13" t="s">
        <v>48</v>
      </c>
      <c r="C5" s="78">
        <v>696</v>
      </c>
      <c r="D5" s="79">
        <v>1555</v>
      </c>
      <c r="E5" s="54">
        <v>859</v>
      </c>
      <c r="F5" s="54">
        <v>1907</v>
      </c>
      <c r="H5" s="76"/>
    </row>
    <row r="6" spans="1:8" ht="30" customHeight="1">
      <c r="A6" s="80">
        <v>3</v>
      </c>
      <c r="B6" s="14" t="s">
        <v>50</v>
      </c>
      <c r="C6" s="81">
        <v>1343</v>
      </c>
      <c r="D6" s="82">
        <v>2706</v>
      </c>
      <c r="E6" s="41">
        <v>1546</v>
      </c>
      <c r="F6" s="41">
        <v>3107</v>
      </c>
      <c r="H6" s="76"/>
    </row>
    <row r="7" spans="1:6" s="83" customFormat="1" ht="30" customHeight="1">
      <c r="A7" s="77">
        <v>4</v>
      </c>
      <c r="B7" s="13" t="s">
        <v>52</v>
      </c>
      <c r="C7" s="78">
        <v>3043</v>
      </c>
      <c r="D7" s="79">
        <v>6192</v>
      </c>
      <c r="E7" s="54">
        <v>3785</v>
      </c>
      <c r="F7" s="54">
        <v>7709</v>
      </c>
    </row>
    <row r="8" spans="1:8" ht="30" customHeight="1">
      <c r="A8" s="80">
        <v>5</v>
      </c>
      <c r="B8" s="14" t="s">
        <v>54</v>
      </c>
      <c r="C8" s="81">
        <v>1836</v>
      </c>
      <c r="D8" s="82">
        <v>3771</v>
      </c>
      <c r="E8" s="41">
        <v>2203</v>
      </c>
      <c r="F8" s="41">
        <v>4533</v>
      </c>
      <c r="H8" s="76"/>
    </row>
    <row r="9" spans="1:8" ht="30" customHeight="1">
      <c r="A9" s="77">
        <v>6</v>
      </c>
      <c r="B9" s="13" t="s">
        <v>56</v>
      </c>
      <c r="C9" s="78">
        <v>2655</v>
      </c>
      <c r="D9" s="79">
        <v>5697</v>
      </c>
      <c r="E9" s="54">
        <v>3191</v>
      </c>
      <c r="F9" s="54">
        <v>6811</v>
      </c>
      <c r="H9" s="76"/>
    </row>
    <row r="10" spans="1:6" s="83" customFormat="1" ht="30" customHeight="1">
      <c r="A10" s="80">
        <v>7</v>
      </c>
      <c r="B10" s="14" t="s">
        <v>58</v>
      </c>
      <c r="C10" s="81">
        <v>908</v>
      </c>
      <c r="D10" s="84">
        <v>1896</v>
      </c>
      <c r="E10" s="43">
        <v>1081</v>
      </c>
      <c r="F10" s="43">
        <v>2240</v>
      </c>
    </row>
    <row r="11" spans="1:6" s="83" customFormat="1" ht="30" customHeight="1">
      <c r="A11" s="77">
        <v>8</v>
      </c>
      <c r="B11" s="13" t="s">
        <v>60</v>
      </c>
      <c r="C11" s="78">
        <v>677</v>
      </c>
      <c r="D11" s="79">
        <v>1376</v>
      </c>
      <c r="E11" s="54">
        <v>795</v>
      </c>
      <c r="F11" s="54">
        <v>1601</v>
      </c>
    </row>
    <row r="12" spans="1:8" ht="30" customHeight="1">
      <c r="A12" s="80">
        <v>9</v>
      </c>
      <c r="B12" s="14" t="s">
        <v>62</v>
      </c>
      <c r="C12" s="81">
        <v>791</v>
      </c>
      <c r="D12" s="82">
        <v>1695</v>
      </c>
      <c r="E12" s="41">
        <v>940</v>
      </c>
      <c r="F12" s="41">
        <v>2011</v>
      </c>
      <c r="H12" s="76"/>
    </row>
    <row r="13" spans="1:6" s="83" customFormat="1" ht="30" customHeight="1">
      <c r="A13" s="77">
        <v>10</v>
      </c>
      <c r="B13" s="13" t="s">
        <v>64</v>
      </c>
      <c r="C13" s="78">
        <v>772</v>
      </c>
      <c r="D13" s="79">
        <v>1454</v>
      </c>
      <c r="E13" s="54">
        <v>884</v>
      </c>
      <c r="F13" s="54">
        <v>1651</v>
      </c>
    </row>
    <row r="14" spans="1:8" ht="30" customHeight="1">
      <c r="A14" s="80">
        <v>11</v>
      </c>
      <c r="B14" s="14" t="s">
        <v>66</v>
      </c>
      <c r="C14" s="81">
        <v>801</v>
      </c>
      <c r="D14" s="82">
        <v>1671</v>
      </c>
      <c r="E14" s="41">
        <v>989</v>
      </c>
      <c r="F14" s="41">
        <v>2047</v>
      </c>
      <c r="H14" s="76"/>
    </row>
    <row r="15" spans="1:6" s="76" customFormat="1" ht="30" customHeight="1">
      <c r="A15" s="77">
        <v>12</v>
      </c>
      <c r="B15" s="13" t="s">
        <v>68</v>
      </c>
      <c r="C15" s="78">
        <v>925</v>
      </c>
      <c r="D15" s="79">
        <v>1970</v>
      </c>
      <c r="E15" s="54">
        <v>1109</v>
      </c>
      <c r="F15" s="54">
        <v>2366</v>
      </c>
    </row>
    <row r="16" spans="1:8" ht="30" customHeight="1">
      <c r="A16" s="80">
        <v>13</v>
      </c>
      <c r="B16" s="14" t="s">
        <v>70</v>
      </c>
      <c r="C16" s="81">
        <v>772</v>
      </c>
      <c r="D16" s="82">
        <v>1475</v>
      </c>
      <c r="E16" s="41">
        <v>901</v>
      </c>
      <c r="F16" s="41">
        <v>1697</v>
      </c>
      <c r="H16" s="76"/>
    </row>
    <row r="17" spans="1:6" s="83" customFormat="1" ht="30" customHeight="1">
      <c r="A17" s="77">
        <v>14</v>
      </c>
      <c r="B17" s="13" t="s">
        <v>72</v>
      </c>
      <c r="C17" s="78">
        <v>1101</v>
      </c>
      <c r="D17" s="79">
        <v>2378</v>
      </c>
      <c r="E17" s="54">
        <v>1252</v>
      </c>
      <c r="F17" s="54">
        <v>2695</v>
      </c>
    </row>
    <row r="18" spans="1:8" ht="30" customHeight="1">
      <c r="A18" s="80">
        <v>15</v>
      </c>
      <c r="B18" s="14" t="s">
        <v>74</v>
      </c>
      <c r="C18" s="81">
        <v>976</v>
      </c>
      <c r="D18" s="82">
        <v>2043</v>
      </c>
      <c r="E18" s="41">
        <v>1108</v>
      </c>
      <c r="F18" s="41">
        <v>2289</v>
      </c>
      <c r="H18" s="76"/>
    </row>
    <row r="19" spans="1:8" ht="30" customHeight="1">
      <c r="A19" s="77">
        <v>16</v>
      </c>
      <c r="B19" s="13" t="s">
        <v>76</v>
      </c>
      <c r="C19" s="78">
        <v>344</v>
      </c>
      <c r="D19" s="79">
        <v>701</v>
      </c>
      <c r="E19" s="54">
        <v>399</v>
      </c>
      <c r="F19" s="54">
        <v>832</v>
      </c>
      <c r="H19" s="76"/>
    </row>
    <row r="20" spans="1:8" ht="30" customHeight="1">
      <c r="A20" s="80">
        <v>17</v>
      </c>
      <c r="B20" s="14" t="s">
        <v>78</v>
      </c>
      <c r="C20" s="81">
        <v>942</v>
      </c>
      <c r="D20" s="82">
        <v>1860</v>
      </c>
      <c r="E20" s="41">
        <v>1083</v>
      </c>
      <c r="F20" s="41">
        <v>2155</v>
      </c>
      <c r="H20" s="76"/>
    </row>
    <row r="21" spans="1:8" ht="30" customHeight="1">
      <c r="A21" s="77">
        <v>18</v>
      </c>
      <c r="B21" s="13" t="s">
        <v>80</v>
      </c>
      <c r="C21" s="78">
        <v>1202</v>
      </c>
      <c r="D21" s="79">
        <v>2474</v>
      </c>
      <c r="E21" s="54">
        <v>1420</v>
      </c>
      <c r="F21" s="54">
        <v>2933</v>
      </c>
      <c r="H21" s="76"/>
    </row>
    <row r="22" spans="1:6" s="86" customFormat="1" ht="30" customHeight="1">
      <c r="A22" s="355" t="s">
        <v>20</v>
      </c>
      <c r="B22" s="356"/>
      <c r="C22" s="85">
        <f>SUM(C4:C21)</f>
        <v>20525</v>
      </c>
      <c r="D22" s="85">
        <f>SUM(D4:D21)</f>
        <v>42436</v>
      </c>
      <c r="E22" s="85">
        <f>SUM(E4:E21)</f>
        <v>24422</v>
      </c>
      <c r="F22" s="85">
        <f>SUM(F4:F21)</f>
        <v>50389</v>
      </c>
    </row>
    <row r="24" ht="15.75">
      <c r="B24" s="87"/>
    </row>
  </sheetData>
  <sheetProtection/>
  <mergeCells count="6">
    <mergeCell ref="A1:F1"/>
    <mergeCell ref="A2:A3"/>
    <mergeCell ref="B2:B3"/>
    <mergeCell ref="C2:D2"/>
    <mergeCell ref="E2:F2"/>
    <mergeCell ref="A22:B2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P15" sqref="P15"/>
    </sheetView>
  </sheetViews>
  <sheetFormatPr defaultColWidth="9.00390625" defaultRowHeight="12.75"/>
  <cols>
    <col min="1" max="1" width="4.625" style="22" customWidth="1"/>
    <col min="2" max="2" width="23.75390625" style="22" customWidth="1"/>
    <col min="3" max="3" width="11.75390625" style="22" customWidth="1"/>
    <col min="4" max="4" width="10.875" style="22" customWidth="1"/>
    <col min="5" max="5" width="11.375" style="22" customWidth="1"/>
    <col min="6" max="6" width="11.25390625" style="22" customWidth="1"/>
    <col min="7" max="7" width="13.75390625" style="22" customWidth="1"/>
    <col min="8" max="8" width="10.25390625" style="22" customWidth="1"/>
    <col min="9" max="9" width="10.875" style="22" customWidth="1"/>
    <col min="10" max="10" width="9.625" style="22" customWidth="1"/>
    <col min="11" max="11" width="12.875" style="22" customWidth="1"/>
    <col min="12" max="16384" width="9.125" style="22" customWidth="1"/>
  </cols>
  <sheetData>
    <row r="1" spans="2:10" ht="17.25" customHeight="1">
      <c r="B1" s="357" t="s">
        <v>177</v>
      </c>
      <c r="C1" s="357"/>
      <c r="D1" s="357"/>
      <c r="E1" s="357"/>
      <c r="F1" s="357"/>
      <c r="G1" s="357"/>
      <c r="H1" s="358"/>
      <c r="I1" s="358"/>
      <c r="J1" s="358"/>
    </row>
    <row r="2" spans="1:11" ht="17.25" customHeight="1">
      <c r="A2" s="357" t="s">
        <v>178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6.5" customHeight="1">
      <c r="A3" s="359" t="s">
        <v>179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3:4" ht="18" customHeight="1" hidden="1">
      <c r="C4" s="20"/>
      <c r="D4" s="20"/>
    </row>
    <row r="5" spans="1:5" ht="17.25" customHeight="1" hidden="1">
      <c r="A5" s="208"/>
      <c r="B5" s="208"/>
      <c r="C5" s="208"/>
      <c r="D5" s="208"/>
      <c r="E5" s="208"/>
    </row>
    <row r="6" spans="2:8" ht="21" customHeight="1">
      <c r="B6" s="361" t="s">
        <v>244</v>
      </c>
      <c r="C6" s="362"/>
      <c r="D6" s="362"/>
      <c r="E6" s="358"/>
      <c r="F6" s="358"/>
      <c r="G6" s="358"/>
      <c r="H6" s="358"/>
    </row>
    <row r="7" spans="2:4" ht="12" customHeight="1" thickBot="1">
      <c r="B7" s="209"/>
      <c r="C7" s="210"/>
      <c r="D7" s="210"/>
    </row>
    <row r="8" spans="1:11" ht="17.25" customHeight="1" thickBot="1">
      <c r="A8" s="363" t="s">
        <v>24</v>
      </c>
      <c r="B8" s="366" t="s">
        <v>18</v>
      </c>
      <c r="C8" s="369" t="s">
        <v>180</v>
      </c>
      <c r="D8" s="369" t="s">
        <v>181</v>
      </c>
      <c r="E8" s="369" t="s">
        <v>182</v>
      </c>
      <c r="F8" s="369" t="s">
        <v>183</v>
      </c>
      <c r="G8" s="374" t="s">
        <v>184</v>
      </c>
      <c r="H8" s="377" t="s">
        <v>185</v>
      </c>
      <c r="I8" s="378"/>
      <c r="J8" s="378"/>
      <c r="K8" s="379"/>
    </row>
    <row r="9" spans="1:11" ht="17.25" customHeight="1">
      <c r="A9" s="364"/>
      <c r="B9" s="367"/>
      <c r="C9" s="370"/>
      <c r="D9" s="372"/>
      <c r="E9" s="370"/>
      <c r="F9" s="370"/>
      <c r="G9" s="375"/>
      <c r="H9" s="380" t="s">
        <v>186</v>
      </c>
      <c r="I9" s="381"/>
      <c r="J9" s="382"/>
      <c r="K9" s="383" t="s">
        <v>187</v>
      </c>
    </row>
    <row r="10" spans="1:11" ht="23.25" thickBot="1">
      <c r="A10" s="365"/>
      <c r="B10" s="368"/>
      <c r="C10" s="371"/>
      <c r="D10" s="373"/>
      <c r="E10" s="371"/>
      <c r="F10" s="371"/>
      <c r="G10" s="376"/>
      <c r="H10" s="211" t="s">
        <v>188</v>
      </c>
      <c r="I10" s="212" t="s">
        <v>189</v>
      </c>
      <c r="J10" s="212" t="s">
        <v>190</v>
      </c>
      <c r="K10" s="384"/>
    </row>
    <row r="11" spans="1:11" ht="18">
      <c r="A11" s="213">
        <v>1</v>
      </c>
      <c r="B11" s="214" t="s">
        <v>91</v>
      </c>
      <c r="C11" s="72">
        <v>5</v>
      </c>
      <c r="D11" s="215">
        <v>311</v>
      </c>
      <c r="E11" s="72">
        <v>126</v>
      </c>
      <c r="F11" s="216">
        <v>442</v>
      </c>
      <c r="G11" s="217">
        <v>412</v>
      </c>
      <c r="H11" s="218">
        <v>515</v>
      </c>
      <c r="I11" s="219">
        <f>H11-J11</f>
        <v>508</v>
      </c>
      <c r="J11" s="219">
        <v>7</v>
      </c>
      <c r="K11" s="220">
        <v>479</v>
      </c>
    </row>
    <row r="12" spans="1:11" ht="18">
      <c r="A12" s="221">
        <v>2</v>
      </c>
      <c r="B12" s="222" t="s">
        <v>92</v>
      </c>
      <c r="C12" s="223">
        <v>4</v>
      </c>
      <c r="D12" s="223">
        <v>281</v>
      </c>
      <c r="E12" s="223">
        <v>108</v>
      </c>
      <c r="F12" s="224">
        <v>393</v>
      </c>
      <c r="G12" s="225">
        <v>365</v>
      </c>
      <c r="H12" s="226">
        <v>495</v>
      </c>
      <c r="I12" s="227">
        <f aca="true" t="shared" si="0" ref="I12:I28">H12-J12</f>
        <v>490</v>
      </c>
      <c r="J12" s="227">
        <v>5</v>
      </c>
      <c r="K12" s="228">
        <v>459</v>
      </c>
    </row>
    <row r="13" spans="1:11" ht="18">
      <c r="A13" s="229">
        <v>3</v>
      </c>
      <c r="B13" s="230" t="s">
        <v>93</v>
      </c>
      <c r="C13" s="80">
        <v>7</v>
      </c>
      <c r="D13" s="215">
        <v>533</v>
      </c>
      <c r="E13" s="72">
        <v>223</v>
      </c>
      <c r="F13" s="216">
        <v>763</v>
      </c>
      <c r="G13" s="231">
        <v>704</v>
      </c>
      <c r="H13" s="232">
        <v>882</v>
      </c>
      <c r="I13" s="233">
        <f t="shared" si="0"/>
        <v>867</v>
      </c>
      <c r="J13" s="233">
        <v>15</v>
      </c>
      <c r="K13" s="234">
        <v>804</v>
      </c>
    </row>
    <row r="14" spans="1:11" ht="18">
      <c r="A14" s="221">
        <v>4</v>
      </c>
      <c r="B14" s="222" t="s">
        <v>94</v>
      </c>
      <c r="C14" s="223">
        <v>13</v>
      </c>
      <c r="D14" s="223">
        <v>1213</v>
      </c>
      <c r="E14" s="223">
        <v>449</v>
      </c>
      <c r="F14" s="249">
        <v>1675</v>
      </c>
      <c r="G14" s="225">
        <v>1570</v>
      </c>
      <c r="H14" s="226">
        <v>2128</v>
      </c>
      <c r="I14" s="227">
        <f t="shared" si="0"/>
        <v>2099</v>
      </c>
      <c r="J14" s="227">
        <v>29</v>
      </c>
      <c r="K14" s="228">
        <v>1969</v>
      </c>
    </row>
    <row r="15" spans="1:11" ht="18">
      <c r="A15" s="229">
        <v>5</v>
      </c>
      <c r="B15" s="230" t="s">
        <v>95</v>
      </c>
      <c r="C15" s="80">
        <v>7</v>
      </c>
      <c r="D15" s="215">
        <v>738</v>
      </c>
      <c r="E15" s="72">
        <v>262</v>
      </c>
      <c r="F15" s="216">
        <v>1007</v>
      </c>
      <c r="G15" s="231">
        <v>944</v>
      </c>
      <c r="H15" s="232">
        <v>1240</v>
      </c>
      <c r="I15" s="233">
        <f t="shared" si="0"/>
        <v>1225</v>
      </c>
      <c r="J15" s="233">
        <v>15</v>
      </c>
      <c r="K15" s="234">
        <v>1143</v>
      </c>
    </row>
    <row r="16" spans="1:11" ht="18">
      <c r="A16" s="221">
        <v>6</v>
      </c>
      <c r="B16" s="222" t="s">
        <v>5</v>
      </c>
      <c r="C16" s="223">
        <v>12</v>
      </c>
      <c r="D16" s="223">
        <v>1047</v>
      </c>
      <c r="E16" s="223">
        <v>419</v>
      </c>
      <c r="F16" s="249">
        <v>1478</v>
      </c>
      <c r="G16" s="225">
        <v>1386</v>
      </c>
      <c r="H16" s="226">
        <v>1798</v>
      </c>
      <c r="I16" s="227">
        <f t="shared" si="0"/>
        <v>1780</v>
      </c>
      <c r="J16" s="227">
        <v>18</v>
      </c>
      <c r="K16" s="228">
        <v>1667</v>
      </c>
    </row>
    <row r="17" spans="1:11" ht="18">
      <c r="A17" s="229">
        <v>7</v>
      </c>
      <c r="B17" s="230" t="s">
        <v>6</v>
      </c>
      <c r="C17" s="80">
        <v>8</v>
      </c>
      <c r="D17" s="215">
        <v>299</v>
      </c>
      <c r="E17" s="72">
        <v>123</v>
      </c>
      <c r="F17" s="216">
        <v>430</v>
      </c>
      <c r="G17" s="231">
        <v>397</v>
      </c>
      <c r="H17" s="232">
        <v>512</v>
      </c>
      <c r="I17" s="233">
        <f t="shared" si="0"/>
        <v>500</v>
      </c>
      <c r="J17" s="233">
        <v>12</v>
      </c>
      <c r="K17" s="234">
        <v>468</v>
      </c>
    </row>
    <row r="18" spans="1:11" ht="18">
      <c r="A18" s="221">
        <v>8</v>
      </c>
      <c r="B18" s="222" t="s">
        <v>7</v>
      </c>
      <c r="C18" s="223">
        <v>6</v>
      </c>
      <c r="D18" s="223">
        <v>238</v>
      </c>
      <c r="E18" s="223">
        <v>119</v>
      </c>
      <c r="F18" s="249">
        <v>363</v>
      </c>
      <c r="G18" s="225">
        <v>336</v>
      </c>
      <c r="H18" s="226">
        <v>435</v>
      </c>
      <c r="I18" s="227">
        <f t="shared" si="0"/>
        <v>425</v>
      </c>
      <c r="J18" s="227">
        <v>10</v>
      </c>
      <c r="K18" s="228">
        <v>401</v>
      </c>
    </row>
    <row r="19" spans="1:11" ht="18">
      <c r="A19" s="229">
        <v>9</v>
      </c>
      <c r="B19" s="230" t="s">
        <v>8</v>
      </c>
      <c r="C19" s="80">
        <v>5</v>
      </c>
      <c r="D19" s="215">
        <v>396</v>
      </c>
      <c r="E19" s="72">
        <v>129</v>
      </c>
      <c r="F19" s="216">
        <v>530</v>
      </c>
      <c r="G19" s="231">
        <v>497</v>
      </c>
      <c r="H19" s="232">
        <v>633</v>
      </c>
      <c r="I19" s="233">
        <f t="shared" si="0"/>
        <v>625</v>
      </c>
      <c r="J19" s="233">
        <v>8</v>
      </c>
      <c r="K19" s="234">
        <v>589</v>
      </c>
    </row>
    <row r="20" spans="1:11" ht="18">
      <c r="A20" s="221">
        <v>10</v>
      </c>
      <c r="B20" s="222" t="s">
        <v>9</v>
      </c>
      <c r="C20" s="223">
        <v>4</v>
      </c>
      <c r="D20" s="223">
        <v>231</v>
      </c>
      <c r="E20" s="223">
        <v>98</v>
      </c>
      <c r="F20" s="224">
        <v>333</v>
      </c>
      <c r="G20" s="225">
        <v>314</v>
      </c>
      <c r="H20" s="226">
        <v>389</v>
      </c>
      <c r="I20" s="227">
        <f t="shared" si="0"/>
        <v>381</v>
      </c>
      <c r="J20" s="227">
        <v>8</v>
      </c>
      <c r="K20" s="228">
        <v>365</v>
      </c>
    </row>
    <row r="21" spans="1:11" ht="18">
      <c r="A21" s="229">
        <v>11</v>
      </c>
      <c r="B21" s="230" t="s">
        <v>10</v>
      </c>
      <c r="C21" s="80">
        <v>2</v>
      </c>
      <c r="D21" s="215">
        <v>329</v>
      </c>
      <c r="E21" s="72">
        <v>113</v>
      </c>
      <c r="F21" s="216">
        <v>444</v>
      </c>
      <c r="G21" s="231">
        <v>415</v>
      </c>
      <c r="H21" s="232">
        <v>551</v>
      </c>
      <c r="I21" s="233">
        <f t="shared" si="0"/>
        <v>543</v>
      </c>
      <c r="J21" s="233">
        <v>8</v>
      </c>
      <c r="K21" s="234">
        <v>507</v>
      </c>
    </row>
    <row r="22" spans="1:11" ht="18">
      <c r="A22" s="221">
        <v>12</v>
      </c>
      <c r="B22" s="222" t="s">
        <v>11</v>
      </c>
      <c r="C22" s="223">
        <v>4</v>
      </c>
      <c r="D22" s="223">
        <v>334</v>
      </c>
      <c r="E22" s="223">
        <v>186</v>
      </c>
      <c r="F22" s="249">
        <v>524</v>
      </c>
      <c r="G22" s="225">
        <v>489</v>
      </c>
      <c r="H22" s="226">
        <v>634</v>
      </c>
      <c r="I22" s="227">
        <f t="shared" si="0"/>
        <v>628</v>
      </c>
      <c r="J22" s="227">
        <v>6</v>
      </c>
      <c r="K22" s="228">
        <v>587</v>
      </c>
    </row>
    <row r="23" spans="1:11" ht="18">
      <c r="A23" s="229">
        <v>13</v>
      </c>
      <c r="B23" s="230" t="s">
        <v>12</v>
      </c>
      <c r="C23" s="80">
        <v>15</v>
      </c>
      <c r="D23" s="215">
        <v>233</v>
      </c>
      <c r="E23" s="72">
        <v>122</v>
      </c>
      <c r="F23" s="216">
        <v>370</v>
      </c>
      <c r="G23" s="231">
        <v>344</v>
      </c>
      <c r="H23" s="232">
        <v>447</v>
      </c>
      <c r="I23" s="233">
        <f t="shared" si="0"/>
        <v>415</v>
      </c>
      <c r="J23" s="233">
        <v>32</v>
      </c>
      <c r="K23" s="234">
        <v>410</v>
      </c>
    </row>
    <row r="24" spans="1:11" ht="18">
      <c r="A24" s="221">
        <v>14</v>
      </c>
      <c r="B24" s="222" t="s">
        <v>13</v>
      </c>
      <c r="C24" s="223">
        <v>4</v>
      </c>
      <c r="D24" s="223">
        <v>461</v>
      </c>
      <c r="E24" s="223">
        <v>174</v>
      </c>
      <c r="F24" s="249">
        <v>639</v>
      </c>
      <c r="G24" s="225">
        <v>595</v>
      </c>
      <c r="H24" s="226">
        <v>761</v>
      </c>
      <c r="I24" s="227">
        <f t="shared" si="0"/>
        <v>746</v>
      </c>
      <c r="J24" s="227">
        <v>15</v>
      </c>
      <c r="K24" s="228">
        <v>700</v>
      </c>
    </row>
    <row r="25" spans="1:11" ht="18">
      <c r="A25" s="229">
        <v>15</v>
      </c>
      <c r="B25" s="230" t="s">
        <v>14</v>
      </c>
      <c r="C25" s="80">
        <v>14</v>
      </c>
      <c r="D25" s="215">
        <v>350</v>
      </c>
      <c r="E25" s="72">
        <v>140</v>
      </c>
      <c r="F25" s="216">
        <v>504</v>
      </c>
      <c r="G25" s="231">
        <v>466</v>
      </c>
      <c r="H25" s="232">
        <v>578</v>
      </c>
      <c r="I25" s="233">
        <f t="shared" si="0"/>
        <v>557</v>
      </c>
      <c r="J25" s="233">
        <v>21</v>
      </c>
      <c r="K25" s="234">
        <v>529</v>
      </c>
    </row>
    <row r="26" spans="1:11" ht="18">
      <c r="A26" s="221">
        <v>16</v>
      </c>
      <c r="B26" s="222" t="s">
        <v>15</v>
      </c>
      <c r="C26" s="223">
        <v>1</v>
      </c>
      <c r="D26" s="223">
        <v>174</v>
      </c>
      <c r="E26" s="223">
        <v>70</v>
      </c>
      <c r="F26" s="249">
        <v>245</v>
      </c>
      <c r="G26" s="225">
        <v>224</v>
      </c>
      <c r="H26" s="226">
        <v>290</v>
      </c>
      <c r="I26" s="227">
        <f t="shared" si="0"/>
        <v>286</v>
      </c>
      <c r="J26" s="227">
        <v>4</v>
      </c>
      <c r="K26" s="228">
        <v>264</v>
      </c>
    </row>
    <row r="27" spans="1:11" ht="18">
      <c r="A27" s="229">
        <v>17</v>
      </c>
      <c r="B27" s="230" t="s">
        <v>16</v>
      </c>
      <c r="C27" s="80">
        <v>3</v>
      </c>
      <c r="D27" s="215">
        <v>290</v>
      </c>
      <c r="E27" s="72">
        <v>148</v>
      </c>
      <c r="F27" s="216">
        <v>441</v>
      </c>
      <c r="G27" s="231">
        <v>406</v>
      </c>
      <c r="H27" s="232">
        <v>529</v>
      </c>
      <c r="I27" s="233">
        <f t="shared" si="0"/>
        <v>525</v>
      </c>
      <c r="J27" s="233">
        <v>4</v>
      </c>
      <c r="K27" s="234">
        <v>490</v>
      </c>
    </row>
    <row r="28" spans="1:11" ht="18">
      <c r="A28" s="221">
        <v>18</v>
      </c>
      <c r="B28" s="222" t="s">
        <v>17</v>
      </c>
      <c r="C28" s="223">
        <v>8</v>
      </c>
      <c r="D28" s="223">
        <v>560</v>
      </c>
      <c r="E28" s="223">
        <v>206</v>
      </c>
      <c r="F28" s="224">
        <v>774</v>
      </c>
      <c r="G28" s="225">
        <v>728</v>
      </c>
      <c r="H28" s="235">
        <v>904</v>
      </c>
      <c r="I28" s="227">
        <f t="shared" si="0"/>
        <v>890</v>
      </c>
      <c r="J28" s="227">
        <v>14</v>
      </c>
      <c r="K28" s="228">
        <v>844</v>
      </c>
    </row>
    <row r="29" spans="1:11" ht="18.75" thickBot="1">
      <c r="A29" s="236"/>
      <c r="B29" s="237" t="s">
        <v>20</v>
      </c>
      <c r="C29" s="238">
        <f>SUM(C11:C28)</f>
        <v>122</v>
      </c>
      <c r="D29" s="238">
        <f>SUM(D11:D28)</f>
        <v>8018</v>
      </c>
      <c r="E29" s="238">
        <f>SUM(E11:E28)</f>
        <v>3215</v>
      </c>
      <c r="F29" s="238">
        <v>11355</v>
      </c>
      <c r="G29" s="238">
        <f>SUM(G11:G28)</f>
        <v>10592</v>
      </c>
      <c r="H29" s="238">
        <f>SUM(H11:H28)</f>
        <v>13721</v>
      </c>
      <c r="I29" s="238">
        <f>SUM(I11:I28)</f>
        <v>13490</v>
      </c>
      <c r="J29" s="238">
        <f>SUM(J11:J28)</f>
        <v>231</v>
      </c>
      <c r="K29" s="238">
        <f>SUM(K11:K28)</f>
        <v>12675</v>
      </c>
    </row>
  </sheetData>
  <sheetProtection/>
  <mergeCells count="14">
    <mergeCell ref="G8:G10"/>
    <mergeCell ref="H8:K8"/>
    <mergeCell ref="H9:J9"/>
    <mergeCell ref="K9:K10"/>
    <mergeCell ref="B1:J1"/>
    <mergeCell ref="A2:K2"/>
    <mergeCell ref="A3:K3"/>
    <mergeCell ref="B6:H6"/>
    <mergeCell ref="A8:A10"/>
    <mergeCell ref="B8:B10"/>
    <mergeCell ref="C8:C10"/>
    <mergeCell ref="D8:D10"/>
    <mergeCell ref="E8:E10"/>
    <mergeCell ref="F8:F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0" zoomScaleNormal="70" zoomScalePageLayoutView="0" workbookViewId="0" topLeftCell="A1">
      <selection activeCell="H5" sqref="H5"/>
    </sheetView>
  </sheetViews>
  <sheetFormatPr defaultColWidth="8.75390625" defaultRowHeight="12.75"/>
  <cols>
    <col min="1" max="1" width="8.75390625" style="90" customWidth="1"/>
    <col min="2" max="2" width="23.375" style="89" customWidth="1"/>
    <col min="3" max="3" width="15.00390625" style="90" customWidth="1"/>
    <col min="4" max="5" width="15.25390625" style="90" customWidth="1"/>
    <col min="6" max="6" width="16.125" style="90" customWidth="1"/>
    <col min="7" max="16384" width="8.75390625" style="90" customWidth="1"/>
  </cols>
  <sheetData>
    <row r="1" spans="1:6" s="88" customFormat="1" ht="60" customHeight="1">
      <c r="A1" s="94"/>
      <c r="B1" s="504" t="s">
        <v>86</v>
      </c>
      <c r="C1" s="504"/>
      <c r="D1" s="504"/>
      <c r="E1" s="504"/>
      <c r="F1" s="504"/>
    </row>
    <row r="2" spans="1:6" s="88" customFormat="1" ht="24.75" customHeight="1">
      <c r="A2" s="94"/>
      <c r="B2"/>
      <c r="C2" s="385" t="s">
        <v>245</v>
      </c>
      <c r="D2" s="385"/>
      <c r="E2" s="250"/>
      <c r="F2" s="250"/>
    </row>
    <row r="3" spans="1:6" ht="39" customHeight="1">
      <c r="A3" s="386" t="s">
        <v>19</v>
      </c>
      <c r="B3" s="387" t="s">
        <v>18</v>
      </c>
      <c r="C3" s="388" t="s">
        <v>87</v>
      </c>
      <c r="D3" s="388" t="s">
        <v>88</v>
      </c>
      <c r="E3" s="388" t="s">
        <v>89</v>
      </c>
      <c r="F3" s="388"/>
    </row>
    <row r="4" spans="1:6" s="91" customFormat="1" ht="56.25" customHeight="1">
      <c r="A4" s="386"/>
      <c r="B4" s="387"/>
      <c r="C4" s="251" t="s">
        <v>246</v>
      </c>
      <c r="D4" s="251" t="s">
        <v>90</v>
      </c>
      <c r="E4" s="251" t="s">
        <v>246</v>
      </c>
      <c r="F4" s="251" t="s">
        <v>90</v>
      </c>
    </row>
    <row r="5" spans="1:6" s="92" customFormat="1" ht="30" customHeight="1">
      <c r="A5" s="505">
        <v>1</v>
      </c>
      <c r="B5" s="506" t="s">
        <v>91</v>
      </c>
      <c r="C5" s="507">
        <v>156</v>
      </c>
      <c r="D5" s="507">
        <v>168</v>
      </c>
      <c r="E5" s="507">
        <v>18</v>
      </c>
      <c r="F5" s="507">
        <v>36</v>
      </c>
    </row>
    <row r="6" spans="1:6" s="92" customFormat="1" ht="30" customHeight="1">
      <c r="A6" s="508">
        <v>2</v>
      </c>
      <c r="B6" s="509" t="s">
        <v>92</v>
      </c>
      <c r="C6" s="510">
        <v>133</v>
      </c>
      <c r="D6" s="510">
        <v>155</v>
      </c>
      <c r="E6" s="510">
        <v>19</v>
      </c>
      <c r="F6" s="510">
        <v>24</v>
      </c>
    </row>
    <row r="7" spans="1:6" s="92" customFormat="1" ht="30" customHeight="1">
      <c r="A7" s="505">
        <v>3</v>
      </c>
      <c r="B7" s="506" t="s">
        <v>93</v>
      </c>
      <c r="C7" s="507">
        <v>265</v>
      </c>
      <c r="D7" s="507">
        <v>289</v>
      </c>
      <c r="E7" s="507">
        <v>32</v>
      </c>
      <c r="F7" s="507">
        <v>67</v>
      </c>
    </row>
    <row r="8" spans="1:6" s="92" customFormat="1" ht="30" customHeight="1">
      <c r="A8" s="508">
        <v>4</v>
      </c>
      <c r="B8" s="509" t="s">
        <v>94</v>
      </c>
      <c r="C8" s="510">
        <v>820</v>
      </c>
      <c r="D8" s="510">
        <v>1039</v>
      </c>
      <c r="E8" s="510">
        <v>172</v>
      </c>
      <c r="F8" s="510">
        <v>231</v>
      </c>
    </row>
    <row r="9" spans="1:6" s="92" customFormat="1" ht="30" customHeight="1">
      <c r="A9" s="505">
        <v>5</v>
      </c>
      <c r="B9" s="506" t="s">
        <v>95</v>
      </c>
      <c r="C9" s="507">
        <v>454</v>
      </c>
      <c r="D9" s="507">
        <v>499</v>
      </c>
      <c r="E9" s="507">
        <v>78</v>
      </c>
      <c r="F9" s="507">
        <v>116</v>
      </c>
    </row>
    <row r="10" spans="1:6" s="92" customFormat="1" ht="30" customHeight="1">
      <c r="A10" s="508">
        <v>6</v>
      </c>
      <c r="B10" s="509" t="s">
        <v>5</v>
      </c>
      <c r="C10" s="510">
        <v>483</v>
      </c>
      <c r="D10" s="510">
        <v>549</v>
      </c>
      <c r="E10" s="510">
        <v>86</v>
      </c>
      <c r="F10" s="510">
        <v>128</v>
      </c>
    </row>
    <row r="11" spans="1:6" s="92" customFormat="1" ht="30" customHeight="1">
      <c r="A11" s="505">
        <v>7</v>
      </c>
      <c r="B11" s="506" t="s">
        <v>6</v>
      </c>
      <c r="C11" s="507">
        <v>156</v>
      </c>
      <c r="D11" s="507">
        <v>179</v>
      </c>
      <c r="E11" s="507">
        <v>53</v>
      </c>
      <c r="F11" s="507">
        <v>74</v>
      </c>
    </row>
    <row r="12" spans="1:6" s="92" customFormat="1" ht="30" customHeight="1">
      <c r="A12" s="508">
        <v>8</v>
      </c>
      <c r="B12" s="509" t="s">
        <v>7</v>
      </c>
      <c r="C12" s="510">
        <v>144</v>
      </c>
      <c r="D12" s="510">
        <v>153</v>
      </c>
      <c r="E12" s="510">
        <v>79</v>
      </c>
      <c r="F12" s="510">
        <v>117</v>
      </c>
    </row>
    <row r="13" spans="1:6" s="92" customFormat="1" ht="30" customHeight="1">
      <c r="A13" s="505">
        <v>9</v>
      </c>
      <c r="B13" s="506" t="s">
        <v>8</v>
      </c>
      <c r="C13" s="507">
        <v>195</v>
      </c>
      <c r="D13" s="507">
        <v>223</v>
      </c>
      <c r="E13" s="507">
        <v>54</v>
      </c>
      <c r="F13" s="507">
        <v>83</v>
      </c>
    </row>
    <row r="14" spans="1:6" s="92" customFormat="1" ht="30" customHeight="1">
      <c r="A14" s="508">
        <v>10</v>
      </c>
      <c r="B14" s="509" t="s">
        <v>9</v>
      </c>
      <c r="C14" s="510">
        <v>97</v>
      </c>
      <c r="D14" s="510">
        <v>104</v>
      </c>
      <c r="E14" s="510">
        <v>9</v>
      </c>
      <c r="F14" s="510">
        <v>18</v>
      </c>
    </row>
    <row r="15" spans="1:6" s="92" customFormat="1" ht="30" customHeight="1">
      <c r="A15" s="505">
        <v>11</v>
      </c>
      <c r="B15" s="506" t="s">
        <v>10</v>
      </c>
      <c r="C15" s="507">
        <v>195</v>
      </c>
      <c r="D15" s="507">
        <v>223</v>
      </c>
      <c r="E15" s="507">
        <v>26</v>
      </c>
      <c r="F15" s="507">
        <v>33</v>
      </c>
    </row>
    <row r="16" spans="1:6" s="92" customFormat="1" ht="30" customHeight="1">
      <c r="A16" s="508">
        <v>12</v>
      </c>
      <c r="B16" s="509" t="s">
        <v>11</v>
      </c>
      <c r="C16" s="510">
        <v>162</v>
      </c>
      <c r="D16" s="510">
        <v>186</v>
      </c>
      <c r="E16" s="510">
        <v>20</v>
      </c>
      <c r="F16" s="510">
        <v>49</v>
      </c>
    </row>
    <row r="17" spans="1:6" s="92" customFormat="1" ht="30" customHeight="1">
      <c r="A17" s="505">
        <v>13</v>
      </c>
      <c r="B17" s="506" t="s">
        <v>12</v>
      </c>
      <c r="C17" s="507">
        <v>105</v>
      </c>
      <c r="D17" s="507">
        <v>112</v>
      </c>
      <c r="E17" s="507">
        <v>13</v>
      </c>
      <c r="F17" s="507">
        <v>24</v>
      </c>
    </row>
    <row r="18" spans="1:6" s="92" customFormat="1" ht="30" customHeight="1">
      <c r="A18" s="508">
        <v>14</v>
      </c>
      <c r="B18" s="509" t="s">
        <v>13</v>
      </c>
      <c r="C18" s="510">
        <v>172</v>
      </c>
      <c r="D18" s="510">
        <v>181</v>
      </c>
      <c r="E18" s="510">
        <v>24</v>
      </c>
      <c r="F18" s="510">
        <v>47</v>
      </c>
    </row>
    <row r="19" spans="1:6" s="92" customFormat="1" ht="30" customHeight="1">
      <c r="A19" s="505">
        <v>15</v>
      </c>
      <c r="B19" s="506" t="s">
        <v>14</v>
      </c>
      <c r="C19" s="507">
        <v>153</v>
      </c>
      <c r="D19" s="507">
        <v>161</v>
      </c>
      <c r="E19" s="507">
        <v>14</v>
      </c>
      <c r="F19" s="507">
        <v>23</v>
      </c>
    </row>
    <row r="20" spans="1:6" s="92" customFormat="1" ht="30" customHeight="1">
      <c r="A20" s="508">
        <v>16</v>
      </c>
      <c r="B20" s="509" t="s">
        <v>15</v>
      </c>
      <c r="C20" s="510">
        <v>105</v>
      </c>
      <c r="D20" s="510">
        <v>109</v>
      </c>
      <c r="E20" s="510">
        <v>48</v>
      </c>
      <c r="F20" s="510">
        <v>62</v>
      </c>
    </row>
    <row r="21" spans="1:6" s="92" customFormat="1" ht="30" customHeight="1">
      <c r="A21" s="505">
        <v>17</v>
      </c>
      <c r="B21" s="506" t="s">
        <v>16</v>
      </c>
      <c r="C21" s="507">
        <v>159</v>
      </c>
      <c r="D21" s="507">
        <v>171</v>
      </c>
      <c r="E21" s="507">
        <v>40</v>
      </c>
      <c r="F21" s="507">
        <v>66</v>
      </c>
    </row>
    <row r="22" spans="1:6" s="92" customFormat="1" ht="30" customHeight="1">
      <c r="A22" s="508">
        <v>18</v>
      </c>
      <c r="B22" s="509" t="s">
        <v>17</v>
      </c>
      <c r="C22" s="510">
        <v>326</v>
      </c>
      <c r="D22" s="510">
        <v>380</v>
      </c>
      <c r="E22" s="510">
        <v>59</v>
      </c>
      <c r="F22" s="510">
        <v>80</v>
      </c>
    </row>
    <row r="23" spans="1:6" s="93" customFormat="1" ht="30" customHeight="1">
      <c r="A23" s="252"/>
      <c r="B23" s="252" t="s">
        <v>20</v>
      </c>
      <c r="C23" s="253">
        <f>SUM(C5:C22)</f>
        <v>4280</v>
      </c>
      <c r="D23" s="253">
        <f>SUM(D5:D22)</f>
        <v>4881</v>
      </c>
      <c r="E23" s="253">
        <f>SUM(E5:E22)</f>
        <v>844</v>
      </c>
      <c r="F23" s="253">
        <f>SUM(F5:F22)</f>
        <v>1278</v>
      </c>
    </row>
  </sheetData>
  <sheetProtection selectLockedCells="1" selectUnlockedCells="1"/>
  <mergeCells count="6">
    <mergeCell ref="B1:F1"/>
    <mergeCell ref="C2:D2"/>
    <mergeCell ref="A3:A4"/>
    <mergeCell ref="B3:B4"/>
    <mergeCell ref="C3:D3"/>
    <mergeCell ref="E3:F3"/>
  </mergeCells>
  <printOptions/>
  <pageMargins left="0.7" right="0.7" top="0.75" bottom="0.75" header="0.3" footer="0.3"/>
  <pageSetup fitToHeight="0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L17" sqref="L17"/>
    </sheetView>
  </sheetViews>
  <sheetFormatPr defaultColWidth="8.75390625" defaultRowHeight="12.75"/>
  <cols>
    <col min="1" max="1" width="8.75390625" style="0" customWidth="1"/>
    <col min="2" max="2" width="29.375" style="0" customWidth="1"/>
    <col min="3" max="3" width="25.75390625" style="0" customWidth="1"/>
    <col min="4" max="4" width="23.25390625" style="0" customWidth="1"/>
    <col min="5" max="6" width="26.375" style="0" customWidth="1"/>
  </cols>
  <sheetData>
    <row r="1" spans="2:6" s="94" customFormat="1" ht="60" customHeight="1">
      <c r="B1" s="389" t="s">
        <v>247</v>
      </c>
      <c r="C1" s="389"/>
      <c r="D1" s="389"/>
      <c r="E1" s="389"/>
      <c r="F1" s="389"/>
    </row>
    <row r="2" spans="2:6" s="94" customFormat="1" ht="12.75" customHeight="1">
      <c r="B2"/>
      <c r="C2" s="390"/>
      <c r="D2" s="390"/>
      <c r="E2" s="390"/>
      <c r="F2" s="390"/>
    </row>
    <row r="3" spans="1:6" s="67" customFormat="1" ht="22.5" customHeight="1">
      <c r="A3" s="391"/>
      <c r="B3" s="387" t="s">
        <v>18</v>
      </c>
      <c r="C3" s="388" t="s">
        <v>96</v>
      </c>
      <c r="D3" s="388" t="s">
        <v>88</v>
      </c>
      <c r="E3" s="388" t="s">
        <v>97</v>
      </c>
      <c r="F3" s="388"/>
    </row>
    <row r="4" spans="1:6" s="67" customFormat="1" ht="43.5" customHeight="1">
      <c r="A4" s="391"/>
      <c r="B4" s="387"/>
      <c r="C4" s="388" t="s">
        <v>98</v>
      </c>
      <c r="D4" s="388"/>
      <c r="E4" s="388" t="s">
        <v>98</v>
      </c>
      <c r="F4" s="388"/>
    </row>
    <row r="5" spans="1:6" s="95" customFormat="1" ht="39.75" customHeight="1">
      <c r="A5" s="391"/>
      <c r="B5" s="387"/>
      <c r="C5" s="254" t="s">
        <v>99</v>
      </c>
      <c r="D5" s="254" t="s">
        <v>100</v>
      </c>
      <c r="E5" s="254" t="s">
        <v>99</v>
      </c>
      <c r="F5" s="254" t="s">
        <v>100</v>
      </c>
    </row>
    <row r="6" spans="1:6" s="96" customFormat="1" ht="18" customHeight="1">
      <c r="A6" s="37">
        <v>1</v>
      </c>
      <c r="B6" s="14" t="s">
        <v>0</v>
      </c>
      <c r="C6" s="72">
        <v>226</v>
      </c>
      <c r="D6" s="72">
        <v>239</v>
      </c>
      <c r="E6" s="72">
        <v>263</v>
      </c>
      <c r="F6" s="72">
        <v>277</v>
      </c>
    </row>
    <row r="7" spans="1:6" s="96" customFormat="1" ht="18" customHeight="1">
      <c r="A7" s="47">
        <v>2</v>
      </c>
      <c r="B7" s="48" t="s">
        <v>1</v>
      </c>
      <c r="C7" s="223">
        <v>229</v>
      </c>
      <c r="D7" s="223">
        <v>251</v>
      </c>
      <c r="E7" s="223">
        <v>288</v>
      </c>
      <c r="F7" s="223">
        <v>319</v>
      </c>
    </row>
    <row r="8" spans="1:6" s="96" customFormat="1" ht="18" customHeight="1">
      <c r="A8" s="37">
        <v>3</v>
      </c>
      <c r="B8" s="14" t="s">
        <v>2</v>
      </c>
      <c r="C8" s="72">
        <v>352</v>
      </c>
      <c r="D8" s="72">
        <v>378</v>
      </c>
      <c r="E8" s="72">
        <v>400</v>
      </c>
      <c r="F8" s="72">
        <v>434</v>
      </c>
    </row>
    <row r="9" spans="1:6" s="96" customFormat="1" ht="18" customHeight="1">
      <c r="A9" s="47">
        <v>4</v>
      </c>
      <c r="B9" s="48" t="s">
        <v>3</v>
      </c>
      <c r="C9" s="223">
        <v>999</v>
      </c>
      <c r="D9" s="223">
        <v>1039</v>
      </c>
      <c r="E9" s="223">
        <v>1326</v>
      </c>
      <c r="F9" s="223">
        <v>1377</v>
      </c>
    </row>
    <row r="10" spans="1:6" s="96" customFormat="1" ht="18" customHeight="1">
      <c r="A10" s="37">
        <v>5</v>
      </c>
      <c r="B10" s="14" t="s">
        <v>4</v>
      </c>
      <c r="C10" s="72">
        <v>627</v>
      </c>
      <c r="D10" s="72">
        <v>650</v>
      </c>
      <c r="E10" s="72">
        <v>754</v>
      </c>
      <c r="F10" s="72">
        <v>786</v>
      </c>
    </row>
    <row r="11" spans="1:6" s="96" customFormat="1" ht="18" customHeight="1">
      <c r="A11" s="47">
        <v>6</v>
      </c>
      <c r="B11" s="48" t="s">
        <v>5</v>
      </c>
      <c r="C11" s="223">
        <v>849</v>
      </c>
      <c r="D11" s="223">
        <v>891</v>
      </c>
      <c r="E11" s="223">
        <v>1018</v>
      </c>
      <c r="F11" s="223">
        <v>1077</v>
      </c>
    </row>
    <row r="12" spans="1:6" s="96" customFormat="1" ht="18" customHeight="1">
      <c r="A12" s="37">
        <v>7</v>
      </c>
      <c r="B12" s="14" t="s">
        <v>6</v>
      </c>
      <c r="C12" s="72">
        <v>321</v>
      </c>
      <c r="D12" s="72">
        <v>344</v>
      </c>
      <c r="E12" s="72">
        <v>379</v>
      </c>
      <c r="F12" s="72">
        <v>412</v>
      </c>
    </row>
    <row r="13" spans="1:6" s="96" customFormat="1" ht="18" customHeight="1">
      <c r="A13" s="47">
        <v>8</v>
      </c>
      <c r="B13" s="48" t="s">
        <v>7</v>
      </c>
      <c r="C13" s="223">
        <v>264</v>
      </c>
      <c r="D13" s="223">
        <v>275</v>
      </c>
      <c r="E13" s="223">
        <v>306</v>
      </c>
      <c r="F13" s="223">
        <v>318</v>
      </c>
    </row>
    <row r="14" spans="1:6" s="96" customFormat="1" ht="18" customHeight="1">
      <c r="A14" s="37">
        <v>9</v>
      </c>
      <c r="B14" s="14" t="s">
        <v>8</v>
      </c>
      <c r="C14" s="72">
        <v>349</v>
      </c>
      <c r="D14" s="72">
        <v>364</v>
      </c>
      <c r="E14" s="72">
        <v>427</v>
      </c>
      <c r="F14" s="72">
        <v>450</v>
      </c>
    </row>
    <row r="15" spans="1:6" s="96" customFormat="1" ht="18" customHeight="1">
      <c r="A15" s="47">
        <v>10</v>
      </c>
      <c r="B15" s="48" t="s">
        <v>9</v>
      </c>
      <c r="C15" s="223">
        <v>124</v>
      </c>
      <c r="D15" s="223">
        <v>128</v>
      </c>
      <c r="E15" s="223">
        <v>142</v>
      </c>
      <c r="F15" s="223">
        <v>147</v>
      </c>
    </row>
    <row r="16" spans="1:6" s="96" customFormat="1" ht="18" customHeight="1">
      <c r="A16" s="37">
        <v>11</v>
      </c>
      <c r="B16" s="14" t="s">
        <v>10</v>
      </c>
      <c r="C16" s="72">
        <v>278</v>
      </c>
      <c r="D16" s="72">
        <v>284</v>
      </c>
      <c r="E16" s="72">
        <v>340</v>
      </c>
      <c r="F16" s="72">
        <v>348</v>
      </c>
    </row>
    <row r="17" spans="1:6" s="96" customFormat="1" ht="18" customHeight="1">
      <c r="A17" s="47">
        <v>12</v>
      </c>
      <c r="B17" s="13" t="s">
        <v>11</v>
      </c>
      <c r="C17" s="223">
        <v>277</v>
      </c>
      <c r="D17" s="223">
        <v>286</v>
      </c>
      <c r="E17" s="223">
        <v>339</v>
      </c>
      <c r="F17" s="223">
        <v>351</v>
      </c>
    </row>
    <row r="18" spans="1:6" s="96" customFormat="1" ht="18" customHeight="1">
      <c r="A18" s="37">
        <v>13</v>
      </c>
      <c r="B18" s="14" t="s">
        <v>12</v>
      </c>
      <c r="C18" s="72">
        <v>156</v>
      </c>
      <c r="D18" s="72">
        <v>169</v>
      </c>
      <c r="E18" s="72">
        <v>178</v>
      </c>
      <c r="F18" s="72">
        <v>191</v>
      </c>
    </row>
    <row r="19" spans="1:6" s="96" customFormat="1" ht="18" customHeight="1">
      <c r="A19" s="47">
        <v>14</v>
      </c>
      <c r="B19" s="13" t="s">
        <v>13</v>
      </c>
      <c r="C19" s="223">
        <v>300</v>
      </c>
      <c r="D19" s="223">
        <v>318</v>
      </c>
      <c r="E19" s="223">
        <v>348</v>
      </c>
      <c r="F19" s="223">
        <v>372</v>
      </c>
    </row>
    <row r="20" spans="1:6" s="96" customFormat="1" ht="18" customHeight="1">
      <c r="A20" s="37">
        <v>15</v>
      </c>
      <c r="B20" s="14" t="s">
        <v>14</v>
      </c>
      <c r="C20" s="72">
        <v>230</v>
      </c>
      <c r="D20" s="72">
        <v>242</v>
      </c>
      <c r="E20" s="72">
        <v>259</v>
      </c>
      <c r="F20" s="72">
        <v>274</v>
      </c>
    </row>
    <row r="21" spans="1:6" s="96" customFormat="1" ht="18" customHeight="1">
      <c r="A21" s="47">
        <v>16</v>
      </c>
      <c r="B21" s="13" t="s">
        <v>15</v>
      </c>
      <c r="C21" s="223">
        <v>223</v>
      </c>
      <c r="D21" s="223">
        <v>230</v>
      </c>
      <c r="E21" s="223">
        <v>261</v>
      </c>
      <c r="F21" s="223">
        <v>267</v>
      </c>
    </row>
    <row r="22" spans="1:6" s="96" customFormat="1" ht="18" customHeight="1">
      <c r="A22" s="37">
        <v>17</v>
      </c>
      <c r="B22" s="14" t="s">
        <v>16</v>
      </c>
      <c r="C22" s="72">
        <v>284</v>
      </c>
      <c r="D22" s="72">
        <v>300</v>
      </c>
      <c r="E22" s="72">
        <v>337</v>
      </c>
      <c r="F22" s="72">
        <v>354</v>
      </c>
    </row>
    <row r="23" spans="1:6" s="96" customFormat="1" ht="18" customHeight="1">
      <c r="A23" s="47">
        <v>18</v>
      </c>
      <c r="B23" s="13" t="s">
        <v>17</v>
      </c>
      <c r="C23" s="223">
        <v>458</v>
      </c>
      <c r="D23" s="223">
        <v>481</v>
      </c>
      <c r="E23" s="223">
        <v>557</v>
      </c>
      <c r="F23" s="223">
        <v>584</v>
      </c>
    </row>
    <row r="24" spans="1:6" s="98" customFormat="1" ht="18">
      <c r="A24" s="97"/>
      <c r="B24" s="70" t="s">
        <v>20</v>
      </c>
      <c r="C24" s="255">
        <v>6546</v>
      </c>
      <c r="D24" s="255">
        <v>6869</v>
      </c>
      <c r="E24" s="255">
        <v>7922</v>
      </c>
      <c r="F24" s="255">
        <v>8338</v>
      </c>
    </row>
    <row r="25" spans="2:6" s="67" customFormat="1" ht="12.75">
      <c r="B25"/>
      <c r="E25" s="99"/>
      <c r="F25" s="99"/>
    </row>
  </sheetData>
  <sheetProtection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rintOptions/>
  <pageMargins left="0.7" right="0.7" top="0.75" bottom="0.75" header="0.3" footer="0.3"/>
  <pageSetup fitToWidth="0" fitToHeight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0" zoomScaleNormal="70" zoomScalePageLayoutView="0" workbookViewId="0" topLeftCell="A1">
      <selection activeCell="O10" sqref="O10"/>
    </sheetView>
  </sheetViews>
  <sheetFormatPr defaultColWidth="9.00390625" defaultRowHeight="12.75"/>
  <cols>
    <col min="1" max="1" width="4.375" style="106" bestFit="1" customWidth="1"/>
    <col min="2" max="2" width="26.75390625" style="106" customWidth="1"/>
    <col min="3" max="3" width="20.625" style="106" customWidth="1"/>
    <col min="4" max="4" width="19.875" style="106" customWidth="1"/>
    <col min="5" max="5" width="11.625" style="106" hidden="1" customWidth="1"/>
    <col min="6" max="6" width="9.375" style="106" hidden="1" customWidth="1"/>
    <col min="7" max="8" width="11.875" style="106" hidden="1" customWidth="1"/>
    <col min="9" max="9" width="20.125" style="106" customWidth="1"/>
    <col min="10" max="10" width="16.375" style="106" customWidth="1"/>
    <col min="11" max="11" width="20.25390625" style="106" hidden="1" customWidth="1"/>
    <col min="12" max="13" width="9.125" style="106" customWidth="1"/>
    <col min="14" max="14" width="13.00390625" style="106" bestFit="1" customWidth="1"/>
    <col min="15" max="16384" width="9.125" style="106" customWidth="1"/>
  </cols>
  <sheetData>
    <row r="1" spans="2:10" s="100" customFormat="1" ht="23.25">
      <c r="B1" s="393" t="s">
        <v>101</v>
      </c>
      <c r="C1" s="393"/>
      <c r="D1" s="393"/>
      <c r="E1" s="393"/>
      <c r="F1" s="393"/>
      <c r="G1" s="393"/>
      <c r="H1" s="393"/>
      <c r="I1" s="393"/>
      <c r="J1" s="393"/>
    </row>
    <row r="2" spans="2:10" s="100" customFormat="1" ht="23.25">
      <c r="B2" s="393" t="s">
        <v>102</v>
      </c>
      <c r="C2" s="393"/>
      <c r="D2" s="393"/>
      <c r="E2" s="393"/>
      <c r="F2" s="393"/>
      <c r="G2" s="393"/>
      <c r="H2" s="393"/>
      <c r="I2" s="393"/>
      <c r="J2" s="393"/>
    </row>
    <row r="3" spans="2:10" s="100" customFormat="1" ht="23.25">
      <c r="B3" s="101"/>
      <c r="C3" s="394" t="s">
        <v>248</v>
      </c>
      <c r="D3" s="394"/>
      <c r="E3" s="394"/>
      <c r="F3" s="394"/>
      <c r="G3" s="394"/>
      <c r="H3" s="394"/>
      <c r="I3" s="394"/>
      <c r="J3" s="394"/>
    </row>
    <row r="4" s="102" customFormat="1" ht="9" customHeight="1">
      <c r="E4" s="103"/>
    </row>
    <row r="5" spans="1:10" s="102" customFormat="1" ht="40.5" customHeight="1">
      <c r="A5" s="395" t="s">
        <v>19</v>
      </c>
      <c r="B5" s="396" t="s">
        <v>18</v>
      </c>
      <c r="C5" s="397" t="s">
        <v>196</v>
      </c>
      <c r="D5" s="397"/>
      <c r="E5" s="397"/>
      <c r="F5" s="397"/>
      <c r="G5" s="397"/>
      <c r="H5" s="397"/>
      <c r="I5" s="398" t="s">
        <v>103</v>
      </c>
      <c r="J5" s="398"/>
    </row>
    <row r="6" spans="1:10" ht="65.25" customHeight="1">
      <c r="A6" s="395"/>
      <c r="B6" s="396"/>
      <c r="C6" s="104" t="s">
        <v>104</v>
      </c>
      <c r="D6" s="104" t="s">
        <v>105</v>
      </c>
      <c r="E6" s="105" t="s">
        <v>106</v>
      </c>
      <c r="F6" s="105" t="s">
        <v>107</v>
      </c>
      <c r="G6" s="105" t="s">
        <v>108</v>
      </c>
      <c r="H6" s="105"/>
      <c r="I6" s="104" t="s">
        <v>104</v>
      </c>
      <c r="J6" s="104" t="s">
        <v>105</v>
      </c>
    </row>
    <row r="7" spans="1:14" ht="27.75" customHeight="1">
      <c r="A7" s="37">
        <v>1</v>
      </c>
      <c r="B7" s="14" t="s">
        <v>0</v>
      </c>
      <c r="C7" s="45">
        <v>170</v>
      </c>
      <c r="D7" s="69">
        <v>170</v>
      </c>
      <c r="E7" s="45"/>
      <c r="F7" s="69"/>
      <c r="G7" s="69"/>
      <c r="H7" s="45"/>
      <c r="I7" s="45">
        <v>197</v>
      </c>
      <c r="J7" s="45">
        <v>200</v>
      </c>
      <c r="K7" s="107"/>
      <c r="L7" s="108"/>
      <c r="N7" s="109"/>
    </row>
    <row r="8" spans="1:14" ht="27.75" customHeight="1">
      <c r="A8" s="110">
        <v>2</v>
      </c>
      <c r="B8" s="48" t="s">
        <v>1</v>
      </c>
      <c r="C8" s="50">
        <v>149</v>
      </c>
      <c r="D8" s="111">
        <v>149</v>
      </c>
      <c r="E8" s="50"/>
      <c r="F8" s="111"/>
      <c r="G8" s="111"/>
      <c r="H8" s="50"/>
      <c r="I8" s="50">
        <v>192</v>
      </c>
      <c r="J8" s="50">
        <v>193</v>
      </c>
      <c r="K8" s="107"/>
      <c r="L8" s="108"/>
      <c r="N8" s="109"/>
    </row>
    <row r="9" spans="1:14" ht="27.75" customHeight="1">
      <c r="A9" s="37">
        <v>3</v>
      </c>
      <c r="B9" s="14" t="s">
        <v>2</v>
      </c>
      <c r="C9" s="45">
        <v>222</v>
      </c>
      <c r="D9" s="69">
        <v>229</v>
      </c>
      <c r="E9" s="45"/>
      <c r="F9" s="69"/>
      <c r="G9" s="69"/>
      <c r="H9" s="45"/>
      <c r="I9" s="45">
        <v>266</v>
      </c>
      <c r="J9" s="45">
        <v>275</v>
      </c>
      <c r="K9" s="107"/>
      <c r="L9" s="108"/>
      <c r="N9"/>
    </row>
    <row r="10" spans="1:14" ht="27.75" customHeight="1">
      <c r="A10" s="110">
        <v>4</v>
      </c>
      <c r="B10" s="48" t="s">
        <v>3</v>
      </c>
      <c r="C10" s="50">
        <v>975</v>
      </c>
      <c r="D10" s="111">
        <v>990</v>
      </c>
      <c r="E10" s="50"/>
      <c r="F10" s="111"/>
      <c r="G10" s="111"/>
      <c r="H10" s="50"/>
      <c r="I10" s="50">
        <v>1238</v>
      </c>
      <c r="J10" s="50">
        <v>1258</v>
      </c>
      <c r="K10" s="107"/>
      <c r="L10" s="108"/>
      <c r="N10"/>
    </row>
    <row r="11" spans="1:14" ht="27.75" customHeight="1">
      <c r="A11" s="37">
        <v>5</v>
      </c>
      <c r="B11" s="14" t="s">
        <v>4</v>
      </c>
      <c r="C11" s="45">
        <v>472</v>
      </c>
      <c r="D11" s="69">
        <v>481</v>
      </c>
      <c r="E11" s="45"/>
      <c r="F11" s="69"/>
      <c r="G11" s="69"/>
      <c r="H11" s="45"/>
      <c r="I11" s="45">
        <v>585</v>
      </c>
      <c r="J11" s="45">
        <v>594</v>
      </c>
      <c r="K11" s="107"/>
      <c r="L11" s="108"/>
      <c r="N11"/>
    </row>
    <row r="12" spans="1:14" ht="27.75" customHeight="1">
      <c r="A12" s="110">
        <v>6</v>
      </c>
      <c r="B12" s="48" t="s">
        <v>5</v>
      </c>
      <c r="C12" s="50">
        <v>572</v>
      </c>
      <c r="D12" s="111">
        <v>574</v>
      </c>
      <c r="E12" s="50"/>
      <c r="F12" s="111"/>
      <c r="G12" s="111"/>
      <c r="H12" s="50"/>
      <c r="I12" s="50">
        <v>733</v>
      </c>
      <c r="J12" s="50">
        <v>741</v>
      </c>
      <c r="K12" s="107"/>
      <c r="L12" s="108"/>
      <c r="N12"/>
    </row>
    <row r="13" spans="1:14" ht="27.75" customHeight="1">
      <c r="A13" s="37">
        <v>7</v>
      </c>
      <c r="B13" s="14" t="s">
        <v>6</v>
      </c>
      <c r="C13" s="45">
        <v>215</v>
      </c>
      <c r="D13" s="69">
        <v>221</v>
      </c>
      <c r="E13" s="45"/>
      <c r="F13" s="69"/>
      <c r="G13" s="69"/>
      <c r="H13" s="45"/>
      <c r="I13" s="45">
        <v>272</v>
      </c>
      <c r="J13" s="45">
        <v>282</v>
      </c>
      <c r="K13" s="107"/>
      <c r="L13" s="108"/>
      <c r="N13"/>
    </row>
    <row r="14" spans="1:14" ht="27.75" customHeight="1">
      <c r="A14" s="110">
        <v>8</v>
      </c>
      <c r="B14" s="48" t="s">
        <v>7</v>
      </c>
      <c r="C14" s="50">
        <v>154</v>
      </c>
      <c r="D14" s="111">
        <v>154</v>
      </c>
      <c r="E14" s="50"/>
      <c r="F14" s="111"/>
      <c r="G14" s="111"/>
      <c r="H14" s="50"/>
      <c r="I14" s="50">
        <v>186</v>
      </c>
      <c r="J14" s="50">
        <v>186</v>
      </c>
      <c r="K14" s="107"/>
      <c r="L14" s="108"/>
      <c r="N14"/>
    </row>
    <row r="15" spans="1:14" ht="27.75" customHeight="1">
      <c r="A15" s="37">
        <v>9</v>
      </c>
      <c r="B15" s="14" t="s">
        <v>8</v>
      </c>
      <c r="C15" s="45">
        <v>234</v>
      </c>
      <c r="D15" s="69">
        <v>236</v>
      </c>
      <c r="E15" s="45"/>
      <c r="F15" s="69"/>
      <c r="G15" s="69"/>
      <c r="H15" s="45"/>
      <c r="I15" s="45">
        <v>279</v>
      </c>
      <c r="J15" s="45">
        <v>283</v>
      </c>
      <c r="K15" s="107"/>
      <c r="L15" s="108"/>
      <c r="N15"/>
    </row>
    <row r="16" spans="1:14" ht="27.75" customHeight="1">
      <c r="A16" s="110">
        <v>10</v>
      </c>
      <c r="B16" s="48" t="s">
        <v>9</v>
      </c>
      <c r="C16" s="50">
        <v>92</v>
      </c>
      <c r="D16" s="111">
        <v>94</v>
      </c>
      <c r="E16" s="50"/>
      <c r="F16" s="111"/>
      <c r="G16" s="111"/>
      <c r="H16" s="50"/>
      <c r="I16" s="50">
        <v>118</v>
      </c>
      <c r="J16" s="50">
        <v>120</v>
      </c>
      <c r="K16" s="107"/>
      <c r="L16" s="108"/>
      <c r="N16"/>
    </row>
    <row r="17" spans="1:14" ht="27.75" customHeight="1">
      <c r="A17" s="37">
        <v>11</v>
      </c>
      <c r="B17" s="14" t="s">
        <v>10</v>
      </c>
      <c r="C17" s="45">
        <v>235</v>
      </c>
      <c r="D17" s="69">
        <v>238</v>
      </c>
      <c r="E17" s="45"/>
      <c r="F17" s="69"/>
      <c r="G17" s="69"/>
      <c r="H17" s="45"/>
      <c r="I17" s="45">
        <v>288</v>
      </c>
      <c r="J17" s="45">
        <v>292</v>
      </c>
      <c r="K17" s="107"/>
      <c r="L17" s="108"/>
      <c r="N17"/>
    </row>
    <row r="18" spans="1:14" ht="27.75" customHeight="1">
      <c r="A18" s="110">
        <v>12</v>
      </c>
      <c r="B18" s="48" t="s">
        <v>11</v>
      </c>
      <c r="C18" s="50">
        <v>205</v>
      </c>
      <c r="D18" s="111">
        <v>207</v>
      </c>
      <c r="E18" s="50"/>
      <c r="F18" s="111"/>
      <c r="G18" s="111"/>
      <c r="H18" s="50"/>
      <c r="I18" s="50">
        <v>247</v>
      </c>
      <c r="J18" s="50">
        <v>249</v>
      </c>
      <c r="K18" s="107"/>
      <c r="L18" s="108"/>
      <c r="N18"/>
    </row>
    <row r="19" spans="1:14" ht="27.75" customHeight="1">
      <c r="A19" s="37">
        <v>13</v>
      </c>
      <c r="B19" s="14" t="s">
        <v>12</v>
      </c>
      <c r="C19" s="45">
        <v>107</v>
      </c>
      <c r="D19" s="69">
        <v>108</v>
      </c>
      <c r="E19" s="45"/>
      <c r="F19" s="69"/>
      <c r="G19" s="69"/>
      <c r="H19" s="45"/>
      <c r="I19" s="45">
        <v>132</v>
      </c>
      <c r="J19" s="45">
        <v>134</v>
      </c>
      <c r="K19" s="107"/>
      <c r="L19" s="108"/>
      <c r="N19" s="112"/>
    </row>
    <row r="20" spans="1:14" ht="27.75" customHeight="1">
      <c r="A20" s="110">
        <v>14</v>
      </c>
      <c r="B20" s="48" t="s">
        <v>13</v>
      </c>
      <c r="C20" s="50">
        <v>180</v>
      </c>
      <c r="D20" s="111">
        <v>181</v>
      </c>
      <c r="E20" s="50"/>
      <c r="F20" s="111"/>
      <c r="G20" s="111"/>
      <c r="H20" s="50"/>
      <c r="I20" s="50">
        <v>229</v>
      </c>
      <c r="J20" s="50">
        <v>231</v>
      </c>
      <c r="K20" s="107"/>
      <c r="L20" s="108"/>
      <c r="N20"/>
    </row>
    <row r="21" spans="1:14" ht="27.75" customHeight="1">
      <c r="A21" s="37">
        <v>15</v>
      </c>
      <c r="B21" s="14" t="s">
        <v>14</v>
      </c>
      <c r="C21" s="45">
        <v>195</v>
      </c>
      <c r="D21" s="69">
        <v>196</v>
      </c>
      <c r="E21" s="45"/>
      <c r="F21" s="69"/>
      <c r="G21" s="69"/>
      <c r="H21" s="45"/>
      <c r="I21" s="45">
        <v>242</v>
      </c>
      <c r="J21" s="45">
        <v>244</v>
      </c>
      <c r="K21" s="107"/>
      <c r="L21" s="108"/>
      <c r="N21"/>
    </row>
    <row r="22" spans="1:14" ht="27.75" customHeight="1">
      <c r="A22" s="110">
        <v>16</v>
      </c>
      <c r="B22" s="48" t="s">
        <v>15</v>
      </c>
      <c r="C22" s="50">
        <v>105</v>
      </c>
      <c r="D22" s="111">
        <v>107</v>
      </c>
      <c r="E22" s="50"/>
      <c r="F22" s="111"/>
      <c r="G22" s="111"/>
      <c r="H22" s="50"/>
      <c r="I22" s="50">
        <v>135</v>
      </c>
      <c r="J22" s="50">
        <v>138</v>
      </c>
      <c r="K22" s="107"/>
      <c r="L22" s="108"/>
      <c r="N22"/>
    </row>
    <row r="23" spans="1:14" ht="27.75" customHeight="1">
      <c r="A23" s="37">
        <v>17</v>
      </c>
      <c r="B23" s="14" t="s">
        <v>16</v>
      </c>
      <c r="C23" s="45">
        <v>166</v>
      </c>
      <c r="D23" s="69">
        <v>167</v>
      </c>
      <c r="E23" s="45"/>
      <c r="F23" s="69"/>
      <c r="G23" s="69"/>
      <c r="H23" s="45"/>
      <c r="I23" s="45">
        <v>211</v>
      </c>
      <c r="J23" s="45">
        <v>212</v>
      </c>
      <c r="K23" s="107"/>
      <c r="L23" s="108"/>
      <c r="N23"/>
    </row>
    <row r="24" spans="1:14" ht="27.75" customHeight="1" thickBot="1">
      <c r="A24" s="110">
        <v>18</v>
      </c>
      <c r="B24" s="48" t="s">
        <v>17</v>
      </c>
      <c r="C24" s="50">
        <v>332</v>
      </c>
      <c r="D24" s="111">
        <v>340</v>
      </c>
      <c r="E24" s="50"/>
      <c r="F24" s="111"/>
      <c r="G24" s="111"/>
      <c r="H24" s="50"/>
      <c r="I24" s="50">
        <v>422</v>
      </c>
      <c r="J24" s="50">
        <v>434</v>
      </c>
      <c r="K24" s="113"/>
      <c r="L24" s="108"/>
      <c r="N24"/>
    </row>
    <row r="25" spans="1:14" ht="27.75" customHeight="1" thickBot="1">
      <c r="A25" s="392" t="s">
        <v>20</v>
      </c>
      <c r="B25" s="392"/>
      <c r="C25" s="45">
        <f>SUM(C7:C24)</f>
        <v>4780</v>
      </c>
      <c r="D25" s="45">
        <f>SUM(D7:D24)</f>
        <v>4842</v>
      </c>
      <c r="E25" s="45">
        <f aca="true" t="shared" si="0" ref="E25:J25">SUM(E7:E24)</f>
        <v>0</v>
      </c>
      <c r="F25" s="45">
        <f t="shared" si="0"/>
        <v>0</v>
      </c>
      <c r="G25" s="45">
        <f t="shared" si="0"/>
        <v>0</v>
      </c>
      <c r="H25" s="45">
        <f t="shared" si="0"/>
        <v>0</v>
      </c>
      <c r="I25" s="45">
        <f t="shared" si="0"/>
        <v>5972</v>
      </c>
      <c r="J25" s="45">
        <f t="shared" si="0"/>
        <v>6066</v>
      </c>
      <c r="K25" s="114">
        <f>SUM(K7:K24)</f>
        <v>0</v>
      </c>
      <c r="N25" s="115"/>
    </row>
    <row r="26" spans="3:14" ht="23.25">
      <c r="C26" s="100"/>
      <c r="D26" s="100"/>
      <c r="E26" s="100"/>
      <c r="F26" s="100"/>
      <c r="G26" s="100"/>
      <c r="H26" s="100"/>
      <c r="I26" s="100"/>
      <c r="J26" s="100"/>
      <c r="N26" s="115"/>
    </row>
    <row r="27" ht="12.75">
      <c r="N27" s="109"/>
    </row>
  </sheetData>
  <sheetProtection/>
  <mergeCells count="8">
    <mergeCell ref="A25:B25"/>
    <mergeCell ref="B1:J1"/>
    <mergeCell ref="B2:J2"/>
    <mergeCell ref="C3:J3"/>
    <mergeCell ref="A5:A6"/>
    <mergeCell ref="B5:B6"/>
    <mergeCell ref="C5:H5"/>
    <mergeCell ref="I5:J5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Ющинская Лариса Петровна</dc:creator>
  <cp:keywords/>
  <dc:description/>
  <cp:lastModifiedBy>Ющинская Лариса Петровна</cp:lastModifiedBy>
  <cp:lastPrinted>2020-04-13T10:33:17Z</cp:lastPrinted>
  <dcterms:created xsi:type="dcterms:W3CDTF">2011-01-11T13:19:41Z</dcterms:created>
  <dcterms:modified xsi:type="dcterms:W3CDTF">2020-05-13T09:35:17Z</dcterms:modified>
  <cp:category/>
  <cp:version/>
  <cp:contentType/>
  <cp:contentStatus/>
</cp:coreProperties>
</file>