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3695" windowHeight="11910" tabRatio="622" firstSheet="8" activeTab="11"/>
  </bookViews>
  <sheets>
    <sheet name="Актуал.числ." sheetId="1" r:id="rId1"/>
    <sheet name="ВОВ" sheetId="2" r:id="rId2"/>
    <sheet name="Инвалиды" sheetId="3" r:id="rId3"/>
    <sheet name="Дети с заболев." sheetId="4" r:id="rId4"/>
    <sheet name="Дет.пос." sheetId="5" r:id="rId5"/>
    <sheet name="бер и корм" sheetId="6" r:id="rId6"/>
    <sheet name="на 1-го" sheetId="7" r:id="rId7"/>
    <sheet name="на 3-го" sheetId="8" r:id="rId8"/>
    <sheet name="до 1,5" sheetId="9" r:id="rId9"/>
    <sheet name="регматкапитал" sheetId="10" r:id="rId10"/>
    <sheet name="Единовр.ОБ" sheetId="11" r:id="rId11"/>
    <sheet name="ЕДВ ОБ" sheetId="12" r:id="rId12"/>
    <sheet name="ЕДВ за дет.сад" sheetId="13" r:id="rId13"/>
    <sheet name="РЕДК" sheetId="14" r:id="rId14"/>
    <sheet name="ФЕДК" sheetId="15" r:id="rId15"/>
    <sheet name="ЕДКсело" sheetId="16" r:id="rId16"/>
    <sheet name="ЕДКмногодет" sheetId="17" r:id="rId17"/>
    <sheet name="многодетные" sheetId="18" r:id="rId18"/>
    <sheet name="субсидии" sheetId="19" r:id="rId19"/>
    <sheet name="Иные" sheetId="20" r:id="rId20"/>
    <sheet name="475+142" sheetId="21" r:id="rId21"/>
    <sheet name="ежегодные вып" sheetId="22" r:id="rId22"/>
  </sheets>
  <externalReferences>
    <externalReference r:id="rId25"/>
  </externalReferences>
  <definedNames>
    <definedName name="_xlnm.Print_Area" localSheetId="0">'Актуал.числ.'!$A$1:$D$21</definedName>
    <definedName name="_xlnm.Print_Area" localSheetId="16">'ЕДКмногодет'!$A$1:$F$21</definedName>
    <definedName name="_xlnm.Print_Area" localSheetId="13">'РЕДК'!$A$1:$F$25</definedName>
    <definedName name="_xlnm.Print_Area" localSheetId="14">'ФЕДК'!$A$1:$D$22</definedName>
  </definedNames>
  <calcPr fullCalcOnLoad="1"/>
</workbook>
</file>

<file path=xl/sharedStrings.xml><?xml version="1.0" encoding="utf-8"?>
<sst xmlns="http://schemas.openxmlformats.org/spreadsheetml/2006/main" count="766" uniqueCount="277">
  <si>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</si>
  <si>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</si>
  <si>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</si>
  <si>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</si>
  <si>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</si>
  <si>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</si>
  <si>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</si>
  <si>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</si>
  <si>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</si>
  <si>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</si>
  <si>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</si>
  <si>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</si>
  <si>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</si>
  <si>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</si>
  <si>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</si>
  <si>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</si>
  <si>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</si>
  <si>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</si>
  <si>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Наименование МО</t>
  </si>
  <si>
    <t>№</t>
  </si>
  <si>
    <t>ИТОГО</t>
  </si>
  <si>
    <t>Количество граждан зарегистрированных в БД  "Соцзащита"</t>
  </si>
  <si>
    <t>Количество граждан, получивших различные меры социальной поддержки в 2020 году (накопительно)</t>
  </si>
  <si>
    <t>Информация о количестве  ветеранов  Великой Отечественной войны 1941-1945 годов,  состоящих на учете</t>
  </si>
  <si>
    <t>№ п/п</t>
  </si>
  <si>
    <t>ВСЕГО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</si>
  <si>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</si>
  <si>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</si>
  <si>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</si>
  <si>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</si>
  <si>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</si>
  <si>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</si>
  <si>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</si>
  <si>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</si>
  <si>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3(4+5+8+11+14+15)</t>
  </si>
  <si>
    <t>5 (6+7)</t>
  </si>
  <si>
    <t>8 (9+10)</t>
  </si>
  <si>
    <t>11(12+13)</t>
  </si>
  <si>
    <t>Примечание:  Человек  учитывается один раз по более приоритетной категории.</t>
  </si>
  <si>
    <t>ежемесячные выплаты</t>
  </si>
  <si>
    <t>ребёнок без нвалидности,     с заболеванием -  инсулинозависимый сахарный диабет</t>
  </si>
  <si>
    <t>с заболеванием -целиакия</t>
  </si>
  <si>
    <t>с заболеванием - фенилкетонурия</t>
  </si>
  <si>
    <t>семей</t>
  </si>
  <si>
    <t>детей</t>
  </si>
  <si>
    <t>1</t>
  </si>
  <si>
    <t>Бокситогорский район</t>
  </si>
  <si>
    <t>2</t>
  </si>
  <si>
    <t>Волосовский район</t>
  </si>
  <si>
    <t>3</t>
  </si>
  <si>
    <t>Волховский район</t>
  </si>
  <si>
    <t>4</t>
  </si>
  <si>
    <t>Всеволожский район</t>
  </si>
  <si>
    <t>5</t>
  </si>
  <si>
    <t>Выборгский район</t>
  </si>
  <si>
    <t>6</t>
  </si>
  <si>
    <t>Гатчинский район</t>
  </si>
  <si>
    <t>7</t>
  </si>
  <si>
    <t>Кингисеппский район</t>
  </si>
  <si>
    <t>8</t>
  </si>
  <si>
    <t>Киришский район</t>
  </si>
  <si>
    <t>9</t>
  </si>
  <si>
    <t>Кировский район</t>
  </si>
  <si>
    <t>10</t>
  </si>
  <si>
    <t>Лодейнопольский район</t>
  </si>
  <si>
    <t>11</t>
  </si>
  <si>
    <t>Ломоносовский район</t>
  </si>
  <si>
    <t>12</t>
  </si>
  <si>
    <t>Лужский район</t>
  </si>
  <si>
    <t>13</t>
  </si>
  <si>
    <t>Подпорожский район</t>
  </si>
  <si>
    <t>14</t>
  </si>
  <si>
    <t>Приозерский район</t>
  </si>
  <si>
    <t>15</t>
  </si>
  <si>
    <t>Сланцевский район</t>
  </si>
  <si>
    <t>16</t>
  </si>
  <si>
    <t>Сосновый Бор город</t>
  </si>
  <si>
    <t>17</t>
  </si>
  <si>
    <t>Тихвинский район</t>
  </si>
  <si>
    <t>18</t>
  </si>
  <si>
    <t>Тосненский район</t>
  </si>
  <si>
    <t>ВСЕГО по области:</t>
  </si>
  <si>
    <t>№
п/п</t>
  </si>
  <si>
    <t>Накопительно  за               2020 год</t>
  </si>
  <si>
    <t>получателей (семей)</t>
  </si>
  <si>
    <t>кол-во детей (чел.)</t>
  </si>
  <si>
    <t xml:space="preserve">Ежемесячный отчет по предоставлению ежемесячной денежной выплаты в связи с  рождением первого ребенка </t>
  </si>
  <si>
    <t>Федеральная выплата</t>
  </si>
  <si>
    <t>Сумма начисленная без доплат (руб.)</t>
  </si>
  <si>
    <t>Областная выплата</t>
  </si>
  <si>
    <t>накопительно в 2020 г. 
детей   (чел.)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</si>
  <si>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</si>
  <si>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</si>
  <si>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</si>
  <si>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</si>
  <si>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</si>
  <si>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Численность в отчетный период</t>
  </si>
  <si>
    <t>Нарастающим итогом с начала 2020 года</t>
  </si>
  <si>
    <t xml:space="preserve">численность семей и  детей, на которых произведена ежемесячная денежная выплата </t>
  </si>
  <si>
    <t xml:space="preserve">
 семей</t>
  </si>
  <si>
    <t xml:space="preserve">
 детей   (чел.)</t>
  </si>
  <si>
    <t>Ежемесячное пособие по уходу за ребенком</t>
  </si>
  <si>
    <t>не подлежащим обязательному социальному страхованию</t>
  </si>
  <si>
    <t xml:space="preserve">   Нарастающим итогом за 2020 год</t>
  </si>
  <si>
    <t>Получатели</t>
  </si>
  <si>
    <t>Дети</t>
  </si>
  <si>
    <t>Всего</t>
  </si>
  <si>
    <t>на 1-го реб.</t>
  </si>
  <si>
    <t>на 2 реб. и пос.</t>
  </si>
  <si>
    <t xml:space="preserve">Информация о численности получателей регионального материнского капитала </t>
  </si>
  <si>
    <t>Улучшение жилищных условий</t>
  </si>
  <si>
    <t>Оплата услуг по присмотру и уходу за детьми</t>
  </si>
  <si>
    <t>Получение образования ребенком (детьми)</t>
  </si>
  <si>
    <t>Получение медицинских услуг ребенком (детьми)</t>
  </si>
  <si>
    <t>Лечение и реабилитация ребенка-инвалида</t>
  </si>
  <si>
    <t>Приобретение транспортного средства</t>
  </si>
  <si>
    <t xml:space="preserve">Приобритение сельхоз животных, сельхоз техники </t>
  </si>
  <si>
    <t>ИТОГО*</t>
  </si>
  <si>
    <t>Улучшение жил. условий всего</t>
  </si>
  <si>
    <t>в том числе</t>
  </si>
  <si>
    <t>улучшение жилищных условий</t>
  </si>
  <si>
    <t>приобритение (строительство, газификация)  жилого помещения</t>
  </si>
  <si>
    <t>ремонт жилого помещения</t>
  </si>
  <si>
    <t>приобретение зем. уч-ков</t>
  </si>
  <si>
    <t>ИТОГО:</t>
  </si>
  <si>
    <t>* - получатель учитывается один раз</t>
  </si>
  <si>
    <t>Единовременное пособие при рождении ребенка ЛО (начислений)</t>
  </si>
  <si>
    <t>Государственная социальная помощь (малоимущим)</t>
  </si>
  <si>
    <t>Единоврем. Выплата юбилярам брака 50, 60,70, 75 лет                                                                       (семейных пар)</t>
  </si>
  <si>
    <t>Пособие на рожд.  по     ФЗ №81 
чел. (детей)</t>
  </si>
  <si>
    <t>Ежегод. компенсация на приобрет. одежды и шк.-письм. принадлежностей многодетным         чел.(детей)</t>
  </si>
  <si>
    <t>семей (получателей)</t>
  </si>
  <si>
    <t>граждан</t>
  </si>
  <si>
    <t>в т.ч.        50 лет брака</t>
  </si>
  <si>
    <t>в т.ч.         60 лет брака</t>
  </si>
  <si>
    <t>в т.ч.       70 лет брака</t>
  </si>
  <si>
    <t>в т.ч.       75 лет брака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</si>
  <si>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</si>
  <si>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</si>
  <si>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</si>
  <si>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</si>
  <si>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</si>
  <si>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</si>
  <si>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</si>
  <si>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</si>
  <si>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</si>
  <si>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</si>
  <si>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</si>
  <si>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</si>
  <si>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</si>
  <si>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</si>
  <si>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</si>
  <si>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 xml:space="preserve">№ </t>
  </si>
  <si>
    <r>
      <t>ВСЕГО  граждан , которым назначена выплата  в 2020 году (</t>
    </r>
    <r>
      <rPr>
        <u val="single"/>
        <sz val="12"/>
        <rFont val="Arial Cyr"/>
        <family val="0"/>
      </rPr>
      <t>накопительно</t>
    </r>
    <r>
      <rPr>
        <sz val="12"/>
        <rFont val="Arial Cyr"/>
        <family val="0"/>
      </rPr>
      <t>)</t>
    </r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</si>
  <si>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</si>
  <si>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</si>
  <si>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</si>
  <si>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</si>
  <si>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</si>
  <si>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</si>
  <si>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 xml:space="preserve">Жертвы политических репрессий </t>
  </si>
  <si>
    <t xml:space="preserve">Ветераны труда </t>
  </si>
  <si>
    <t>*-в данную численность также включены граждане у которых имеется задолженность по данному виду выплаты</t>
  </si>
  <si>
    <t>Количество носителей льгот у которых были начисления (с учетом должников) в 2020 году (накопительно)</t>
  </si>
  <si>
    <t>Количество многодетных семей зарегистрированных в БД на текущий момент</t>
  </si>
  <si>
    <t>Наименование МO</t>
  </si>
  <si>
    <t>выплачено за</t>
  </si>
  <si>
    <t>ВСЕГО (накопительно)</t>
  </si>
  <si>
    <t>за 2020 г</t>
  </si>
  <si>
    <t xml:space="preserve">Инвалидам  с детства по зрению     </t>
  </si>
  <si>
    <t xml:space="preserve">инвалидам боевых действий  </t>
  </si>
  <si>
    <t>выплата родителям погибших в Чечне 0</t>
  </si>
  <si>
    <t xml:space="preserve">компенсация проезда (гемодиа-лиз)             </t>
  </si>
  <si>
    <t xml:space="preserve">ЕДВ  Кап ремонт фед. Льготники     </t>
  </si>
  <si>
    <t xml:space="preserve">ЕДК  Кап ремонт 70-80                </t>
  </si>
  <si>
    <t xml:space="preserve">гсп-соцконтракт-ежемесячно </t>
  </si>
  <si>
    <t xml:space="preserve">пособие на погребение  ЖПР </t>
  </si>
  <si>
    <t xml:space="preserve">гсп-соцконтракт-единовременная </t>
  </si>
  <si>
    <t xml:space="preserve"> на газификацию жилья  </t>
  </si>
  <si>
    <t xml:space="preserve">     ИНФОРМАЦИЯ  </t>
  </si>
  <si>
    <t xml:space="preserve">о получателях ежемесячной компенсации на питание беременным  женщинам </t>
  </si>
  <si>
    <t xml:space="preserve">                                                        и  детям в возрасте до 3-х лет            </t>
  </si>
  <si>
    <t>Беременные   женщины</t>
  </si>
  <si>
    <t>Дети до         2-х лет</t>
  </si>
  <si>
    <t>Дети от 2-х до  3-х лет</t>
  </si>
  <si>
    <t>Всего  льготоносителей</t>
  </si>
  <si>
    <t>Всего получателей</t>
  </si>
  <si>
    <r>
      <t>Численность за 2020г. (</t>
    </r>
    <r>
      <rPr>
        <b/>
        <u val="single"/>
        <sz val="11"/>
        <rFont val="Arial Cyr"/>
        <family val="0"/>
      </rPr>
      <t>накопительно</t>
    </r>
    <r>
      <rPr>
        <b/>
        <sz val="11"/>
        <rFont val="Arial Cyr"/>
        <family val="0"/>
      </rPr>
      <t>)</t>
    </r>
  </si>
  <si>
    <t>Льготоносителей (чел.)</t>
  </si>
  <si>
    <t>Получателей</t>
  </si>
  <si>
    <t>ВСЕГО:</t>
  </si>
  <si>
    <t>В т.ч. Детей</t>
  </si>
  <si>
    <t xml:space="preserve">В т.ч. женщин </t>
  </si>
  <si>
    <t xml:space="preserve">Информация о получателях (льготоносителях) выплат , осуществляемы Рострудом, предусмотренных пост. Прав-ва РФ от 02.08.2005г. №475 и пост. Прав-ва РФ от 22.02.2012г. №142 </t>
  </si>
  <si>
    <t>пост. №475</t>
  </si>
  <si>
    <t>пост. №142</t>
  </si>
  <si>
    <t>получателей</t>
  </si>
  <si>
    <t>льготопользователей</t>
  </si>
  <si>
    <t>Сведения о числености граждан зарегистрированных в БД АИС "Социальная защита"  на 01.04.2020 г.</t>
  </si>
  <si>
    <t xml:space="preserve"> в БД АИС "Социальная защита" по состоянию  на 01  апреля 2020 года</t>
  </si>
  <si>
    <t>Сведения о количестве инвалидов по БД "Социальная защита" на 01.04.2020</t>
  </si>
  <si>
    <r>
      <t>И</t>
    </r>
    <r>
      <rPr>
        <b/>
        <sz val="14"/>
        <color indexed="8"/>
        <rFont val="Times New Roman"/>
        <family val="1"/>
      </rPr>
      <t>нформация о численности детей с хроническими заболеваниями, получающих некоторые меры соцподдержки по состоянию на 01.04.2020.</t>
    </r>
  </si>
  <si>
    <r>
      <t>ежегодные выплаты                (</t>
    </r>
    <r>
      <rPr>
        <i/>
        <sz val="12"/>
        <color indexed="8"/>
        <rFont val="Calibri"/>
        <family val="2"/>
      </rPr>
      <t xml:space="preserve">накопительно за </t>
    </r>
    <r>
      <rPr>
        <b/>
        <i/>
        <sz val="12"/>
        <color indexed="8"/>
        <rFont val="Calibri"/>
        <family val="2"/>
      </rPr>
      <t>2020</t>
    </r>
    <r>
      <rPr>
        <i/>
        <sz val="12"/>
        <color indexed="8"/>
        <rFont val="Calibri"/>
        <family val="2"/>
      </rPr>
      <t xml:space="preserve"> год</t>
    </r>
    <r>
      <rPr>
        <b/>
        <sz val="12"/>
        <color indexed="8"/>
        <rFont val="Calibri"/>
        <family val="2"/>
      </rPr>
      <t>)</t>
    </r>
  </si>
  <si>
    <t>ребёнок-инвалид с особыми потребностями начислено на  03_2020</t>
  </si>
  <si>
    <t>ребёнок без нвалидности,     с заболеванием -  инсулинозави-симый сахарный диабет на 03-2020</t>
  </si>
  <si>
    <t>Информация о получателях ежемесячных пособий, гражданам имеющим детей  на 01 апреля 2020 г.</t>
  </si>
  <si>
    <t>начислено  на март</t>
  </si>
  <si>
    <t xml:space="preserve">                              на 01.04.2020 (за март 2020 г.)</t>
  </si>
  <si>
    <t xml:space="preserve">на 01.04.2020 </t>
  </si>
  <si>
    <t>на март     2020
детей   (чел.)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</si>
  <si>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март 2020 года</t>
  </si>
  <si>
    <t xml:space="preserve">                  на 01.04. 2020 </t>
  </si>
  <si>
    <t>начислено на март 2020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</si>
  <si>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на 01.04.2020 </t>
  </si>
  <si>
    <r>
      <t xml:space="preserve">Количество актуальных получателей (с иждивенцами)  по БД за </t>
    </r>
    <r>
      <rPr>
        <b/>
        <sz val="11"/>
        <rFont val="Arial"/>
        <family val="2"/>
      </rPr>
      <t>феврвль 2020</t>
    </r>
  </si>
  <si>
    <r>
      <t xml:space="preserve">Количество получателей (с иждивенцами) накопительно  в </t>
    </r>
    <r>
      <rPr>
        <b/>
        <sz val="11"/>
        <rFont val="Arial"/>
        <family val="2"/>
      </rPr>
      <t>2020</t>
    </r>
  </si>
  <si>
    <r>
      <t xml:space="preserve">Количество актуальных получателей ( с иждивенцами) по БД  на март </t>
    </r>
    <r>
      <rPr>
        <b/>
        <sz val="11"/>
        <rFont val="Arial"/>
        <family val="2"/>
      </rPr>
      <t>2020</t>
    </r>
  </si>
  <si>
    <r>
      <t xml:space="preserve">Количество получателей (с иждивенцами)   накопительно в </t>
    </r>
    <r>
      <rPr>
        <b/>
        <sz val="11"/>
        <rFont val="Arial"/>
        <family val="2"/>
      </rPr>
      <t>2020г.</t>
    </r>
  </si>
  <si>
    <r>
      <t>Информация об оказании некоторых мер социальной поддерждки из средств областного бюджета  </t>
    </r>
    <r>
      <rPr>
        <b/>
        <i/>
        <u val="single"/>
        <sz val="14"/>
        <rFont val="Arial"/>
        <family val="2"/>
      </rPr>
      <t> за  2020</t>
    </r>
    <r>
      <rPr>
        <b/>
        <i/>
        <sz val="14"/>
        <rFont val="Arial"/>
        <family val="2"/>
      </rPr>
      <t xml:space="preserve"> год (численность нарастающим итогом) по состоянию БД "Социальная защита" на 01.04.2020 </t>
    </r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</si>
  <si>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 на 01.04.2020.</t>
  </si>
  <si>
    <t>на март 2020 года</t>
  </si>
  <si>
    <t>Информация о получателях федеральной ежемесячной денежной компенсации  за  расходы по коммунальным услугам  
на 01.04.2020 года</t>
  </si>
  <si>
    <t>Количество актуальных льготопользователей  на февраль 2020</t>
  </si>
  <si>
    <t xml:space="preserve">Сведения о численности многодетных семей, проживающих на территории Ленинградской области и зарегистрированных в БД АИС «Соцзащита»   на   01.04.2020 </t>
  </si>
  <si>
    <t>Муниципальные районы</t>
  </si>
  <si>
    <t>Всего семей</t>
  </si>
  <si>
    <t>в том числе семей, имеющие ___ несовершеннолетних детей</t>
  </si>
  <si>
    <t>Всего детей</t>
  </si>
  <si>
    <t>3 детей</t>
  </si>
  <si>
    <t>4 детей</t>
  </si>
  <si>
    <t>5 детей</t>
  </si>
  <si>
    <t>6 детей</t>
  </si>
  <si>
    <t xml:space="preserve">7 детей </t>
  </si>
  <si>
    <t xml:space="preserve">8 детей </t>
  </si>
  <si>
    <t xml:space="preserve">9 детей </t>
  </si>
  <si>
    <t xml:space="preserve">10 детей </t>
  </si>
  <si>
    <t xml:space="preserve">11 детей </t>
  </si>
  <si>
    <t xml:space="preserve">12 детей </t>
  </si>
  <si>
    <t xml:space="preserve">13 детей </t>
  </si>
  <si>
    <t>Информация о получателях субсидий на оплату жилого помещения и коммунальных услуг
 на 01.04.2020</t>
  </si>
  <si>
    <t>март 2020</t>
  </si>
  <si>
    <t>ежемесячные выплаты за март 2020г.</t>
  </si>
  <si>
    <r>
      <t>единовременные за 2020 (</t>
    </r>
    <r>
      <rPr>
        <i/>
        <sz val="12"/>
        <color indexed="8"/>
        <rFont val="Calibri"/>
        <family val="2"/>
      </rPr>
      <t>накопительно</t>
    </r>
    <r>
      <rPr>
        <b/>
        <sz val="12"/>
        <color indexed="8"/>
        <rFont val="Calibri"/>
        <family val="2"/>
      </rPr>
      <t>)</t>
    </r>
  </si>
  <si>
    <r>
      <t>И</t>
    </r>
    <r>
      <rPr>
        <b/>
        <sz val="14"/>
        <color indexed="8"/>
        <rFont val="Times New Roman"/>
        <family val="1"/>
      </rPr>
      <t>нформация о численности граждан, получающих некоторые меры соцподдержки по состоянию на 01.04.2020 года.</t>
    </r>
  </si>
  <si>
    <t>на  март 2020 г.</t>
  </si>
  <si>
    <t xml:space="preserve">Информация о получателях ежемесячной денежной компенсации многодетным семьям, проживающим в Ленинградской области
на 01.04.2020 </t>
  </si>
  <si>
    <t>Численность получателей в марте 2020</t>
  </si>
  <si>
    <t xml:space="preserve">Количество семей в 2020г. (накопительно по выплате </t>
  </si>
  <si>
    <t xml:space="preserve">январь - март 2020 года </t>
  </si>
  <si>
    <t>Ежемесячная денежная компенсация по оплате жилого помещения и коммунальных услуг  специалистам,</t>
  </si>
  <si>
    <t>работающим и проживающим в сельской местности в регионе Ленинградская область</t>
  </si>
  <si>
    <t>на   март 2020 г.</t>
  </si>
  <si>
    <t>из областного бюджета</t>
  </si>
  <si>
    <t> Ленинградская область,(47)</t>
  </si>
  <si>
    <t>Вид выплаты</t>
  </si>
  <si>
    <t>Число получателей
(чел.)</t>
  </si>
  <si>
    <t>медицинские работники</t>
  </si>
  <si>
    <t>Специалисты</t>
  </si>
  <si>
    <t>Пенсионеры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</si>
  <si>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</si>
  <si>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</si>
  <si>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</si>
  <si>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</si>
  <si>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</si>
  <si>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01.01.2020 по 31.03.2020</t>
  </si>
  <si>
    <t>Численность обратившихся за выплатой</t>
  </si>
  <si>
    <r>
      <t xml:space="preserve">Численность получателей ежемесячной денежной выплаты за отчетный месяц 
</t>
    </r>
    <r>
      <rPr>
        <b/>
        <i/>
        <u val="single"/>
        <sz val="11"/>
        <color indexed="8"/>
        <rFont val="Calibri"/>
        <family val="2"/>
      </rPr>
      <t>за март 2020</t>
    </r>
  </si>
  <si>
    <r>
      <t xml:space="preserve">Численность получателей ежемесячной денежной выплаты нарастающим итогом 
</t>
    </r>
    <r>
      <rPr>
        <b/>
        <i/>
        <u val="single"/>
        <sz val="11"/>
        <color indexed="8"/>
        <rFont val="Calibri"/>
        <family val="2"/>
      </rPr>
      <t>с 01.01.2020</t>
    </r>
  </si>
  <si>
    <r>
      <t xml:space="preserve">За отчетный месяц 
</t>
    </r>
    <r>
      <rPr>
        <b/>
        <i/>
        <u val="single"/>
        <sz val="11"/>
        <color indexed="8"/>
        <rFont val="Calibri"/>
        <family val="2"/>
      </rPr>
      <t>март 2020</t>
    </r>
  </si>
  <si>
    <r>
      <t xml:space="preserve">Нарастающим итогом 
</t>
    </r>
    <r>
      <rPr>
        <b/>
        <i/>
        <u val="single"/>
        <sz val="11"/>
        <color indexed="8"/>
        <rFont val="Calibri"/>
        <family val="2"/>
      </rPr>
      <t>с 01.01.2020</t>
    </r>
  </si>
  <si>
    <r>
      <t>И</t>
    </r>
    <r>
      <rPr>
        <b/>
        <sz val="14"/>
        <color indexed="8"/>
        <rFont val="Times New Roman"/>
        <family val="1"/>
      </rPr>
      <t>нформация о численности граждан, получающих некоторые меры соцподдержки по состоянию на 01.04.2020 (за 1 кв.)</t>
    </r>
  </si>
  <si>
    <r>
      <t>ежегодные за 2020        (</t>
    </r>
    <r>
      <rPr>
        <i/>
        <sz val="12"/>
        <color indexed="8"/>
        <rFont val="Calibri"/>
        <family val="2"/>
      </rPr>
      <t>накопительно</t>
    </r>
    <r>
      <rPr>
        <b/>
        <sz val="12"/>
        <color indexed="8"/>
        <rFont val="Calibri"/>
        <family val="2"/>
      </rPr>
      <t>)</t>
    </r>
  </si>
  <si>
    <t>КЭТС</t>
  </si>
  <si>
    <t>ОСАГО</t>
  </si>
  <si>
    <t>Доноры</t>
  </si>
  <si>
    <t>балонный газ и топливо регион. льготникам</t>
  </si>
  <si>
    <t>балонный газ и топливо федеральн. льготникам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</si>
</sst>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 &quot;[$руб.-419];[Red]&quot;-&quot;#,##0.00&quot; &quot;[$руб.-419]"/>
    <numFmt numFmtId="177" formatCode="[$-419]mmmm\ yyyy;@"/>
  </numFmts>
  <fonts count="144">
    <font>
      <sz val="10"/>
      <name val="Arial Cyr"/>
      <family val="0"/>
    </font>
    <font>
      <sz val="10"/>
      <name val="Arial Unicode MS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i/>
      <sz val="16"/>
      <name val="Arial Cyr"/>
      <family val="0"/>
    </font>
    <font>
      <b/>
      <sz val="14"/>
      <color indexed="8"/>
      <name val="Arial"/>
      <family val="2"/>
    </font>
    <font>
      <sz val="14"/>
      <name val="Arial Unicode MS"/>
      <family val="2"/>
    </font>
    <font>
      <sz val="14"/>
      <color indexed="8"/>
      <name val="Arial"/>
      <family val="2"/>
    </font>
    <font>
      <sz val="14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2"/>
    </font>
    <font>
      <sz val="11"/>
      <color indexed="8"/>
      <name val="Arial Cyr"/>
      <family val="2"/>
    </font>
    <font>
      <sz val="18"/>
      <name val="Arial Cyr"/>
      <family val="0"/>
    </font>
    <font>
      <i/>
      <sz val="16"/>
      <name val="Arial Cyr"/>
      <family val="0"/>
    </font>
    <font>
      <sz val="12"/>
      <name val="Arial"/>
      <family val="2"/>
    </font>
    <font>
      <sz val="16"/>
      <name val="Times New Roman"/>
      <family val="1"/>
    </font>
    <font>
      <sz val="20"/>
      <name val="Arial Cyr"/>
      <family val="0"/>
    </font>
    <font>
      <sz val="16"/>
      <name val="Arial Cyr"/>
      <family val="0"/>
    </font>
    <font>
      <b/>
      <i/>
      <sz val="14"/>
      <name val="Arial "/>
      <family val="0"/>
    </font>
    <font>
      <b/>
      <i/>
      <sz val="16"/>
      <color indexed="8"/>
      <name val="Arial"/>
      <family val="2"/>
    </font>
    <font>
      <sz val="11"/>
      <name val="Arial "/>
      <family val="0"/>
    </font>
    <font>
      <sz val="11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 "/>
      <family val="0"/>
    </font>
    <font>
      <sz val="18"/>
      <color indexed="8"/>
      <name val="Arial Cyr"/>
      <family val="2"/>
    </font>
    <font>
      <b/>
      <sz val="18"/>
      <color indexed="8"/>
      <name val="Arial Cyr"/>
      <family val="0"/>
    </font>
    <font>
      <sz val="10"/>
      <name val="Arial"/>
      <family val="0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4"/>
      <name val="Arial Cyr"/>
      <family val="0"/>
    </font>
    <font>
      <i/>
      <sz val="10"/>
      <name val="Arial Cyr"/>
      <family val="0"/>
    </font>
    <font>
      <u val="single"/>
      <sz val="12"/>
      <name val="Arial Cyr"/>
      <family val="0"/>
    </font>
    <font>
      <b/>
      <sz val="16"/>
      <name val="Arial"/>
      <family val="2"/>
    </font>
    <font>
      <b/>
      <sz val="16"/>
      <name val="Arial Cyr"/>
      <family val="0"/>
    </font>
    <font>
      <b/>
      <i/>
      <sz val="16"/>
      <name val="Arial"/>
      <family val="2"/>
    </font>
    <font>
      <sz val="11"/>
      <name val="Arial Cyr"/>
      <family val="0"/>
    </font>
    <font>
      <i/>
      <sz val="14"/>
      <name val="Arial"/>
      <family val="2"/>
    </font>
    <font>
      <i/>
      <sz val="10"/>
      <name val="Arial"/>
      <family val="2"/>
    </font>
    <font>
      <b/>
      <i/>
      <sz val="12"/>
      <name val="Arial "/>
      <family val="0"/>
    </font>
    <font>
      <sz val="12"/>
      <name val="Arial "/>
      <family val="0"/>
    </font>
    <font>
      <sz val="14"/>
      <name val="Arial "/>
      <family val="0"/>
    </font>
    <font>
      <sz val="10"/>
      <name val="Arial "/>
      <family val="0"/>
    </font>
    <font>
      <b/>
      <sz val="14"/>
      <name val="Arial "/>
      <family val="0"/>
    </font>
    <font>
      <b/>
      <sz val="11"/>
      <name val="Arial "/>
      <family val="0"/>
    </font>
    <font>
      <b/>
      <u val="single"/>
      <sz val="11"/>
      <name val="Arial Cyr"/>
      <family val="0"/>
    </font>
    <font>
      <u val="single"/>
      <sz val="14"/>
      <name val="Arial Cyr"/>
      <family val="0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8"/>
      <color indexed="56"/>
      <name val="Cambria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mbria"/>
      <family val="1"/>
    </font>
    <font>
      <sz val="14"/>
      <name val="Cambria"/>
      <family val="1"/>
    </font>
    <font>
      <sz val="14"/>
      <color indexed="8"/>
      <name val="Times New Roman"/>
      <family val="1"/>
    </font>
    <font>
      <b/>
      <i/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i/>
      <sz val="16"/>
      <color theme="1"/>
      <name val="Arial Cyr"/>
      <family val="0"/>
    </font>
    <font>
      <b/>
      <i/>
      <u val="single"/>
      <sz val="11"/>
      <color theme="1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color theme="1"/>
      <name val="Arial Cyr"/>
      <family val="0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double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medium"/>
      <top/>
      <bottom style="double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>
        <color rgb="FF000000"/>
      </bottom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20" fillId="3" borderId="0" applyNumberFormat="0" applyBorder="0" applyAlignment="0" applyProtection="0"/>
    <xf numFmtId="0" fontId="103" fillId="4" borderId="0">
      <alignment/>
      <protection/>
    </xf>
    <xf numFmtId="0" fontId="102" fillId="5" borderId="0" applyNumberFormat="0" applyBorder="0" applyAlignment="0" applyProtection="0"/>
    <xf numFmtId="0" fontId="20" fillId="6" borderId="0" applyNumberFormat="0" applyBorder="0" applyAlignment="0" applyProtection="0"/>
    <xf numFmtId="0" fontId="103" fillId="7" borderId="0">
      <alignment/>
      <protection/>
    </xf>
    <xf numFmtId="0" fontId="102" fillId="8" borderId="0" applyNumberFormat="0" applyBorder="0" applyAlignment="0" applyProtection="0"/>
    <xf numFmtId="0" fontId="20" fillId="9" borderId="0" applyNumberFormat="0" applyBorder="0" applyAlignment="0" applyProtection="0"/>
    <xf numFmtId="0" fontId="103" fillId="10" borderId="0">
      <alignment/>
      <protection/>
    </xf>
    <xf numFmtId="0" fontId="102" fillId="11" borderId="0" applyNumberFormat="0" applyBorder="0" applyAlignment="0" applyProtection="0"/>
    <xf numFmtId="0" fontId="20" fillId="12" borderId="0" applyNumberFormat="0" applyBorder="0" applyAlignment="0" applyProtection="0"/>
    <xf numFmtId="0" fontId="103" fillId="13" borderId="0">
      <alignment/>
      <protection/>
    </xf>
    <xf numFmtId="0" fontId="102" fillId="14" borderId="0" applyNumberFormat="0" applyBorder="0" applyAlignment="0" applyProtection="0"/>
    <xf numFmtId="0" fontId="20" fillId="15" borderId="0" applyNumberFormat="0" applyBorder="0" applyAlignment="0" applyProtection="0"/>
    <xf numFmtId="0" fontId="103" fillId="16" borderId="0">
      <alignment/>
      <protection/>
    </xf>
    <xf numFmtId="0" fontId="102" fillId="17" borderId="0" applyNumberFormat="0" applyBorder="0" applyAlignment="0" applyProtection="0"/>
    <xf numFmtId="0" fontId="20" fillId="18" borderId="0" applyNumberFormat="0" applyBorder="0" applyAlignment="0" applyProtection="0"/>
    <xf numFmtId="0" fontId="103" fillId="19" borderId="0">
      <alignment/>
      <protection/>
    </xf>
    <xf numFmtId="0" fontId="102" fillId="20" borderId="0" applyNumberFormat="0" applyBorder="0" applyAlignment="0" applyProtection="0"/>
    <xf numFmtId="0" fontId="20" fillId="21" borderId="0" applyNumberFormat="0" applyBorder="0" applyAlignment="0" applyProtection="0"/>
    <xf numFmtId="0" fontId="103" fillId="22" borderId="0">
      <alignment/>
      <protection/>
    </xf>
    <xf numFmtId="0" fontId="102" fillId="23" borderId="0" applyNumberFormat="0" applyBorder="0" applyAlignment="0" applyProtection="0"/>
    <xf numFmtId="0" fontId="20" fillId="24" borderId="0" applyNumberFormat="0" applyBorder="0" applyAlignment="0" applyProtection="0"/>
    <xf numFmtId="0" fontId="103" fillId="25" borderId="0">
      <alignment/>
      <protection/>
    </xf>
    <xf numFmtId="0" fontId="102" fillId="26" borderId="0" applyNumberFormat="0" applyBorder="0" applyAlignment="0" applyProtection="0"/>
    <xf numFmtId="0" fontId="20" fillId="27" borderId="0" applyNumberFormat="0" applyBorder="0" applyAlignment="0" applyProtection="0"/>
    <xf numFmtId="0" fontId="103" fillId="28" borderId="0">
      <alignment/>
      <protection/>
    </xf>
    <xf numFmtId="0" fontId="102" fillId="29" borderId="0" applyNumberFormat="0" applyBorder="0" applyAlignment="0" applyProtection="0"/>
    <xf numFmtId="0" fontId="20" fillId="12" borderId="0" applyNumberFormat="0" applyBorder="0" applyAlignment="0" applyProtection="0"/>
    <xf numFmtId="0" fontId="103" fillId="13" borderId="0">
      <alignment/>
      <protection/>
    </xf>
    <xf numFmtId="0" fontId="102" fillId="30" borderId="0" applyNumberFormat="0" applyBorder="0" applyAlignment="0" applyProtection="0"/>
    <xf numFmtId="0" fontId="20" fillId="21" borderId="0" applyNumberFormat="0" applyBorder="0" applyAlignment="0" applyProtection="0"/>
    <xf numFmtId="0" fontId="103" fillId="22" borderId="0">
      <alignment/>
      <protection/>
    </xf>
    <xf numFmtId="0" fontId="102" fillId="31" borderId="0" applyNumberFormat="0" applyBorder="0" applyAlignment="0" applyProtection="0"/>
    <xf numFmtId="0" fontId="20" fillId="32" borderId="0" applyNumberFormat="0" applyBorder="0" applyAlignment="0" applyProtection="0"/>
    <xf numFmtId="0" fontId="103" fillId="33" borderId="0">
      <alignment/>
      <protection/>
    </xf>
    <xf numFmtId="0" fontId="104" fillId="34" borderId="0" applyNumberFormat="0" applyBorder="0" applyAlignment="0" applyProtection="0"/>
    <xf numFmtId="0" fontId="21" fillId="35" borderId="0" applyNumberFormat="0" applyBorder="0" applyAlignment="0" applyProtection="0"/>
    <xf numFmtId="0" fontId="105" fillId="36" borderId="0">
      <alignment/>
      <protection/>
    </xf>
    <xf numFmtId="0" fontId="104" fillId="37" borderId="0" applyNumberFormat="0" applyBorder="0" applyAlignment="0" applyProtection="0"/>
    <xf numFmtId="0" fontId="21" fillId="24" borderId="0" applyNumberFormat="0" applyBorder="0" applyAlignment="0" applyProtection="0"/>
    <xf numFmtId="0" fontId="105" fillId="25" borderId="0">
      <alignment/>
      <protection/>
    </xf>
    <xf numFmtId="0" fontId="104" fillId="38" borderId="0" applyNumberFormat="0" applyBorder="0" applyAlignment="0" applyProtection="0"/>
    <xf numFmtId="0" fontId="21" fillId="27" borderId="0" applyNumberFormat="0" applyBorder="0" applyAlignment="0" applyProtection="0"/>
    <xf numFmtId="0" fontId="105" fillId="28" borderId="0">
      <alignment/>
      <protection/>
    </xf>
    <xf numFmtId="0" fontId="104" fillId="39" borderId="0" applyNumberFormat="0" applyBorder="0" applyAlignment="0" applyProtection="0"/>
    <xf numFmtId="0" fontId="21" fillId="40" borderId="0" applyNumberFormat="0" applyBorder="0" applyAlignment="0" applyProtection="0"/>
    <xf numFmtId="0" fontId="105" fillId="41" borderId="0">
      <alignment/>
      <protection/>
    </xf>
    <xf numFmtId="0" fontId="104" fillId="42" borderId="0" applyNumberFormat="0" applyBorder="0" applyAlignment="0" applyProtection="0"/>
    <xf numFmtId="0" fontId="21" fillId="43" borderId="0" applyNumberFormat="0" applyBorder="0" applyAlignment="0" applyProtection="0"/>
    <xf numFmtId="0" fontId="105" fillId="44" borderId="0">
      <alignment/>
      <protection/>
    </xf>
    <xf numFmtId="0" fontId="104" fillId="45" borderId="0" applyNumberFormat="0" applyBorder="0" applyAlignment="0" applyProtection="0"/>
    <xf numFmtId="0" fontId="21" fillId="46" borderId="0" applyNumberFormat="0" applyBorder="0" applyAlignment="0" applyProtection="0"/>
    <xf numFmtId="0" fontId="105" fillId="47" borderId="0">
      <alignment/>
      <protection/>
    </xf>
    <xf numFmtId="0" fontId="106" fillId="0" borderId="0">
      <alignment horizontal="center"/>
      <protection/>
    </xf>
    <xf numFmtId="0" fontId="106" fillId="0" borderId="0">
      <alignment horizontal="center" textRotation="90"/>
      <protection/>
    </xf>
    <xf numFmtId="0" fontId="107" fillId="0" borderId="0">
      <alignment/>
      <protection/>
    </xf>
    <xf numFmtId="176" fontId="107" fillId="0" borderId="0">
      <alignment/>
      <protection/>
    </xf>
    <xf numFmtId="0" fontId="104" fillId="48" borderId="0" applyNumberFormat="0" applyBorder="0" applyAlignment="0" applyProtection="0"/>
    <xf numFmtId="0" fontId="21" fillId="49" borderId="0" applyNumberFormat="0" applyBorder="0" applyAlignment="0" applyProtection="0"/>
    <xf numFmtId="0" fontId="105" fillId="50" borderId="0">
      <alignment/>
      <protection/>
    </xf>
    <xf numFmtId="0" fontId="104" fillId="51" borderId="0" applyNumberFormat="0" applyBorder="0" applyAlignment="0" applyProtection="0"/>
    <xf numFmtId="0" fontId="21" fillId="52" borderId="0" applyNumberFormat="0" applyBorder="0" applyAlignment="0" applyProtection="0"/>
    <xf numFmtId="0" fontId="105" fillId="53" borderId="0">
      <alignment/>
      <protection/>
    </xf>
    <xf numFmtId="0" fontId="104" fillId="54" borderId="0" applyNumberFormat="0" applyBorder="0" applyAlignment="0" applyProtection="0"/>
    <xf numFmtId="0" fontId="21" fillId="55" borderId="0" applyNumberFormat="0" applyBorder="0" applyAlignment="0" applyProtection="0"/>
    <xf numFmtId="0" fontId="105" fillId="56" borderId="0">
      <alignment/>
      <protection/>
    </xf>
    <xf numFmtId="0" fontId="104" fillId="57" borderId="0" applyNumberFormat="0" applyBorder="0" applyAlignment="0" applyProtection="0"/>
    <xf numFmtId="0" fontId="21" fillId="40" borderId="0" applyNumberFormat="0" applyBorder="0" applyAlignment="0" applyProtection="0"/>
    <xf numFmtId="0" fontId="105" fillId="41" borderId="0">
      <alignment/>
      <protection/>
    </xf>
    <xf numFmtId="0" fontId="104" fillId="58" borderId="0" applyNumberFormat="0" applyBorder="0" applyAlignment="0" applyProtection="0"/>
    <xf numFmtId="0" fontId="21" fillId="43" borderId="0" applyNumberFormat="0" applyBorder="0" applyAlignment="0" applyProtection="0"/>
    <xf numFmtId="0" fontId="105" fillId="44" borderId="0">
      <alignment/>
      <protection/>
    </xf>
    <xf numFmtId="0" fontId="104" fillId="59" borderId="0" applyNumberFormat="0" applyBorder="0" applyAlignment="0" applyProtection="0"/>
    <xf numFmtId="0" fontId="21" fillId="60" borderId="0" applyNumberFormat="0" applyBorder="0" applyAlignment="0" applyProtection="0"/>
    <xf numFmtId="0" fontId="105" fillId="61" borderId="0">
      <alignment/>
      <protection/>
    </xf>
    <xf numFmtId="0" fontId="108" fillId="62" borderId="1" applyNumberFormat="0" applyAlignment="0" applyProtection="0"/>
    <xf numFmtId="0" fontId="22" fillId="18" borderId="2" applyNumberFormat="0" applyAlignment="0" applyProtection="0"/>
    <xf numFmtId="0" fontId="109" fillId="19" borderId="3">
      <alignment/>
      <protection/>
    </xf>
    <xf numFmtId="0" fontId="110" fillId="63" borderId="4" applyNumberFormat="0" applyAlignment="0" applyProtection="0"/>
    <xf numFmtId="0" fontId="23" fillId="64" borderId="5" applyNumberFormat="0" applyAlignment="0" applyProtection="0"/>
    <xf numFmtId="0" fontId="111" fillId="65" borderId="6">
      <alignment/>
      <protection/>
    </xf>
    <xf numFmtId="0" fontId="112" fillId="63" borderId="1" applyNumberFormat="0" applyAlignment="0" applyProtection="0"/>
    <xf numFmtId="0" fontId="24" fillId="64" borderId="2" applyNumberFormat="0" applyAlignment="0" applyProtection="0"/>
    <xf numFmtId="0" fontId="113" fillId="65" borderId="3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0" borderId="7" applyNumberFormat="0" applyFill="0" applyAlignment="0" applyProtection="0"/>
    <xf numFmtId="0" fontId="25" fillId="0" borderId="8" applyNumberFormat="0" applyFill="0" applyAlignment="0" applyProtection="0"/>
    <xf numFmtId="0" fontId="115" fillId="0" borderId="9">
      <alignment/>
      <protection/>
    </xf>
    <xf numFmtId="0" fontId="116" fillId="0" borderId="10" applyNumberFormat="0" applyFill="0" applyAlignment="0" applyProtection="0"/>
    <xf numFmtId="0" fontId="26" fillId="0" borderId="11" applyNumberFormat="0" applyFill="0" applyAlignment="0" applyProtection="0"/>
    <xf numFmtId="0" fontId="117" fillId="0" borderId="12">
      <alignment/>
      <protection/>
    </xf>
    <xf numFmtId="0" fontId="118" fillId="0" borderId="13" applyNumberFormat="0" applyFill="0" applyAlignment="0" applyProtection="0"/>
    <xf numFmtId="0" fontId="27" fillId="0" borderId="14" applyNumberFormat="0" applyFill="0" applyAlignment="0" applyProtection="0"/>
    <xf numFmtId="0" fontId="119" fillId="0" borderId="15">
      <alignment/>
      <protection/>
    </xf>
    <xf numFmtId="0" fontId="1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9" fillId="0" borderId="0">
      <alignment/>
      <protection/>
    </xf>
    <xf numFmtId="0" fontId="120" fillId="0" borderId="16" applyNumberFormat="0" applyFill="0" applyAlignment="0" applyProtection="0"/>
    <xf numFmtId="0" fontId="28" fillId="0" borderId="17" applyNumberFormat="0" applyFill="0" applyAlignment="0" applyProtection="0"/>
    <xf numFmtId="0" fontId="121" fillId="0" borderId="18">
      <alignment/>
      <protection/>
    </xf>
    <xf numFmtId="0" fontId="122" fillId="66" borderId="19" applyNumberFormat="0" applyAlignment="0" applyProtection="0"/>
    <xf numFmtId="0" fontId="29" fillId="67" borderId="20" applyNumberFormat="0" applyAlignment="0" applyProtection="0"/>
    <xf numFmtId="0" fontId="123" fillId="68" borderId="21">
      <alignment/>
      <protection/>
    </xf>
    <xf numFmtId="0" fontId="1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5" fillId="0" borderId="0">
      <alignment/>
      <protection/>
    </xf>
    <xf numFmtId="0" fontId="126" fillId="0" borderId="0" applyNumberFormat="0" applyFill="0" applyBorder="0" applyAlignment="0" applyProtection="0"/>
    <xf numFmtId="0" fontId="127" fillId="69" borderId="0" applyNumberFormat="0" applyBorder="0" applyAlignment="0" applyProtection="0"/>
    <xf numFmtId="0" fontId="31" fillId="70" borderId="0" applyNumberFormat="0" applyBorder="0" applyAlignment="0" applyProtection="0"/>
    <xf numFmtId="0" fontId="128" fillId="71" borderId="0">
      <alignment/>
      <protection/>
    </xf>
    <xf numFmtId="0" fontId="42" fillId="0" borderId="0">
      <alignment/>
      <protection/>
    </xf>
    <xf numFmtId="0" fontId="102" fillId="0" borderId="0">
      <alignment/>
      <protection/>
    </xf>
    <xf numFmtId="0" fontId="129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02" fillId="0" borderId="0">
      <alignment/>
      <protection/>
    </xf>
    <xf numFmtId="0" fontId="130" fillId="72" borderId="0" applyNumberFormat="0" applyBorder="0" applyAlignment="0" applyProtection="0"/>
    <xf numFmtId="0" fontId="32" fillId="6" borderId="0" applyNumberFormat="0" applyBorder="0" applyAlignment="0" applyProtection="0"/>
    <xf numFmtId="0" fontId="131" fillId="7" borderId="0">
      <alignment/>
      <protection/>
    </xf>
    <xf numFmtId="0" fontId="1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3" fillId="0" borderId="0">
      <alignment/>
      <protection/>
    </xf>
    <xf numFmtId="0" fontId="0" fillId="73" borderId="22" applyNumberFormat="0" applyFont="0" applyAlignment="0" applyProtection="0"/>
    <xf numFmtId="0" fontId="102" fillId="73" borderId="22" applyNumberFormat="0" applyFont="0" applyAlignment="0" applyProtection="0"/>
    <xf numFmtId="0" fontId="129" fillId="74" borderId="23">
      <alignment/>
      <protection/>
    </xf>
    <xf numFmtId="0" fontId="20" fillId="73" borderId="22" applyNumberFormat="0" applyFont="0" applyAlignment="0" applyProtection="0"/>
    <xf numFmtId="0" fontId="102" fillId="73" borderId="22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34" fillId="0" borderId="24" applyNumberFormat="0" applyFill="0" applyAlignment="0" applyProtection="0"/>
    <xf numFmtId="0" fontId="34" fillId="0" borderId="25" applyNumberFormat="0" applyFill="0" applyAlignment="0" applyProtection="0"/>
    <xf numFmtId="0" fontId="135" fillId="0" borderId="26">
      <alignment/>
      <protection/>
    </xf>
    <xf numFmtId="0" fontId="1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7" fillId="75" borderId="0" applyNumberFormat="0" applyBorder="0" applyAlignment="0" applyProtection="0"/>
    <xf numFmtId="0" fontId="36" fillId="9" borderId="0" applyNumberFormat="0" applyBorder="0" applyAlignment="0" applyProtection="0"/>
    <xf numFmtId="0" fontId="138" fillId="10" borderId="0">
      <alignment/>
      <protection/>
    </xf>
  </cellStyleXfs>
  <cellXfs count="5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27" xfId="0" applyBorder="1" applyAlignment="1">
      <alignment/>
    </xf>
    <xf numFmtId="3" fontId="3" fillId="76" borderId="27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77" borderId="28" xfId="0" applyFont="1" applyFill="1" applyBorder="1" applyAlignment="1">
      <alignment horizontal="center" vertical="center"/>
    </xf>
    <xf numFmtId="0" fontId="4" fillId="77" borderId="29" xfId="0" applyFont="1" applyFill="1" applyBorder="1" applyAlignment="1">
      <alignment horizontal="center" vertical="center"/>
    </xf>
    <xf numFmtId="3" fontId="6" fillId="76" borderId="27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0" fontId="2" fillId="77" borderId="27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77" borderId="33" xfId="0" applyFont="1" applyFill="1" applyBorder="1" applyAlignment="1">
      <alignment vertical="center"/>
    </xf>
    <xf numFmtId="0" fontId="8" fillId="76" borderId="32" xfId="0" applyNumberFormat="1" applyFont="1" applyFill="1" applyBorder="1" applyAlignment="1">
      <alignment horizontal="center" vertical="center" wrapText="1"/>
    </xf>
    <xf numFmtId="0" fontId="8" fillId="77" borderId="27" xfId="0" applyNumberFormat="1" applyFont="1" applyFill="1" applyBorder="1" applyAlignment="1">
      <alignment horizontal="center" vertical="center" wrapText="1"/>
    </xf>
    <xf numFmtId="0" fontId="8" fillId="76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1" fontId="19" fillId="0" borderId="27" xfId="0" applyNumberFormat="1" applyFont="1" applyBorder="1" applyAlignment="1">
      <alignment horizontal="center" vertical="center"/>
    </xf>
    <xf numFmtId="0" fontId="19" fillId="0" borderId="27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19" fillId="0" borderId="2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77" borderId="27" xfId="0" applyFont="1" applyFill="1" applyBorder="1" applyAlignment="1">
      <alignment horizontal="center" vertical="center"/>
    </xf>
    <xf numFmtId="0" fontId="2" fillId="78" borderId="27" xfId="0" applyFont="1" applyFill="1" applyBorder="1" applyAlignment="1">
      <alignment vertical="center"/>
    </xf>
    <xf numFmtId="1" fontId="19" fillId="78" borderId="27" xfId="0" applyNumberFormat="1" applyFont="1" applyFill="1" applyBorder="1" applyAlignment="1">
      <alignment horizontal="center" vertical="center"/>
    </xf>
    <xf numFmtId="0" fontId="19" fillId="78" borderId="27" xfId="0" applyNumberFormat="1" applyFont="1" applyFill="1" applyBorder="1" applyAlignment="1">
      <alignment horizontal="center" vertical="center"/>
    </xf>
    <xf numFmtId="0" fontId="19" fillId="78" borderId="27" xfId="0" applyFont="1" applyFill="1" applyBorder="1" applyAlignment="1">
      <alignment horizontal="center" vertical="center" wrapText="1"/>
    </xf>
    <xf numFmtId="0" fontId="2" fillId="78" borderId="27" xfId="0" applyNumberFormat="1" applyFont="1" applyFill="1" applyBorder="1" applyAlignment="1">
      <alignment horizontal="center" vertical="center" wrapText="1"/>
    </xf>
    <xf numFmtId="0" fontId="2" fillId="77" borderId="27" xfId="0" applyFont="1" applyFill="1" applyBorder="1" applyAlignment="1">
      <alignment horizontal="center" vertical="center" wrapText="1"/>
    </xf>
    <xf numFmtId="0" fontId="2" fillId="77" borderId="27" xfId="0" applyNumberFormat="1" applyFont="1" applyFill="1" applyBorder="1" applyAlignment="1">
      <alignment horizontal="center" vertical="center" wrapText="1"/>
    </xf>
    <xf numFmtId="0" fontId="19" fillId="77" borderId="27" xfId="0" applyNumberFormat="1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49" fontId="120" fillId="0" borderId="3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77" borderId="27" xfId="0" applyNumberFormat="1" applyFont="1" applyFill="1" applyBorder="1" applyAlignment="1">
      <alignment horizontal="center" vertical="center"/>
    </xf>
    <xf numFmtId="0" fontId="2" fillId="77" borderId="27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" fillId="0" borderId="27" xfId="0" applyNumberFormat="1" applyFont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9" fillId="0" borderId="32" xfId="0" applyNumberFormat="1" applyFont="1" applyBorder="1" applyAlignment="1">
      <alignment horizontal="center" vertical="center"/>
    </xf>
    <xf numFmtId="0" fontId="19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77" borderId="27" xfId="0" applyFont="1" applyFill="1" applyBorder="1" applyAlignment="1">
      <alignment horizontal="center"/>
    </xf>
    <xf numFmtId="0" fontId="9" fillId="77" borderId="27" xfId="0" applyNumberFormat="1" applyFont="1" applyFill="1" applyBorder="1" applyAlignment="1">
      <alignment horizontal="center" vertical="center"/>
    </xf>
    <xf numFmtId="0" fontId="19" fillId="77" borderId="27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9" fillId="0" borderId="27" xfId="0" applyNumberFormat="1" applyFont="1" applyBorder="1" applyAlignment="1">
      <alignment horizontal="center" vertical="center"/>
    </xf>
    <xf numFmtId="0" fontId="19" fillId="0" borderId="27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9" fillId="0" borderId="27" xfId="0" applyNumberFormat="1" applyFont="1" applyFill="1" applyBorder="1" applyAlignment="1">
      <alignment horizontal="center" vertical="center" wrapText="1"/>
    </xf>
    <xf numFmtId="0" fontId="40" fillId="0" borderId="27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41" fillId="0" borderId="0" xfId="0" applyFont="1" applyAlignment="1">
      <alignment horizontal="right" vertical="top" wrapText="1"/>
    </xf>
    <xf numFmtId="0" fontId="43" fillId="0" borderId="0" xfId="127" applyNumberFormat="1" applyFont="1">
      <alignment/>
      <protection/>
    </xf>
    <xf numFmtId="0" fontId="42" fillId="0" borderId="0" xfId="127">
      <alignment/>
      <protection/>
    </xf>
    <xf numFmtId="0" fontId="42" fillId="0" borderId="0" xfId="127" applyNumberFormat="1">
      <alignment/>
      <protection/>
    </xf>
    <xf numFmtId="0" fontId="42" fillId="0" borderId="0" xfId="127" applyNumberFormat="1" applyAlignment="1">
      <alignment vertical="center"/>
      <protection/>
    </xf>
    <xf numFmtId="0" fontId="46" fillId="0" borderId="0" xfId="127" applyNumberFormat="1" applyFont="1">
      <alignment/>
      <protection/>
    </xf>
    <xf numFmtId="0" fontId="45" fillId="0" borderId="0" xfId="127" applyNumberFormat="1" applyFont="1" applyAlignment="1">
      <alignment horizontal="center"/>
      <protection/>
    </xf>
    <xf numFmtId="0" fontId="43" fillId="0" borderId="0" xfId="0" applyNumberFormat="1" applyFont="1" applyAlignment="1">
      <alignment/>
    </xf>
    <xf numFmtId="0" fontId="0" fillId="0" borderId="0" xfId="0" applyNumberFormat="1" applyAlignment="1">
      <alignment vertical="center"/>
    </xf>
    <xf numFmtId="0" fontId="46" fillId="0" borderId="0" xfId="0" applyNumberFormat="1" applyFont="1" applyAlignment="1">
      <alignment/>
    </xf>
    <xf numFmtId="0" fontId="45" fillId="0" borderId="27" xfId="0" applyNumberFormat="1" applyFont="1" applyBorder="1" applyAlignment="1">
      <alignment horizontal="center"/>
    </xf>
    <xf numFmtId="0" fontId="4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0" fontId="19" fillId="79" borderId="2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0" fillId="0" borderId="34" xfId="0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 wrapText="1"/>
    </xf>
    <xf numFmtId="0" fontId="0" fillId="0" borderId="0" xfId="0" applyNumberFormat="1" applyFill="1" applyAlignment="1">
      <alignment horizontal="center" vertical="center"/>
    </xf>
    <xf numFmtId="0" fontId="4" fillId="78" borderId="27" xfId="0" applyFont="1" applyFill="1" applyBorder="1" applyAlignment="1">
      <alignment horizontal="center" vertical="center"/>
    </xf>
    <xf numFmtId="0" fontId="2" fillId="78" borderId="27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2" fillId="0" borderId="34" xfId="0" applyFont="1" applyBorder="1" applyAlignment="1">
      <alignment horizontal="right" vertical="center"/>
    </xf>
    <xf numFmtId="0" fontId="19" fillId="0" borderId="35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46" fillId="0" borderId="0" xfId="0" applyNumberFormat="1" applyFont="1" applyFill="1" applyAlignment="1">
      <alignment/>
    </xf>
    <xf numFmtId="0" fontId="55" fillId="0" borderId="31" xfId="0" applyFont="1" applyFill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7" fillId="77" borderId="27" xfId="0" applyFont="1" applyFill="1" applyBorder="1" applyAlignment="1">
      <alignment horizontal="center" vertical="center"/>
    </xf>
    <xf numFmtId="0" fontId="58" fillId="77" borderId="27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60" fillId="0" borderId="0" xfId="0" applyNumberFormat="1" applyFont="1" applyAlignment="1">
      <alignment vertical="center"/>
    </xf>
    <xf numFmtId="0" fontId="61" fillId="0" borderId="0" xfId="0" applyNumberFormat="1" applyFont="1" applyAlignment="1">
      <alignment/>
    </xf>
    <xf numFmtId="0" fontId="61" fillId="0" borderId="0" xfId="0" applyNumberFormat="1" applyFont="1" applyAlignment="1">
      <alignment horizontal="center"/>
    </xf>
    <xf numFmtId="0" fontId="65" fillId="0" borderId="0" xfId="130" applyFont="1" applyAlignment="1">
      <alignment horizontal="center"/>
      <protection/>
    </xf>
    <xf numFmtId="0" fontId="65" fillId="0" borderId="0" xfId="130" applyFont="1">
      <alignment/>
      <protection/>
    </xf>
    <xf numFmtId="0" fontId="70" fillId="0" borderId="0" xfId="130" applyFont="1">
      <alignment/>
      <protection/>
    </xf>
    <xf numFmtId="3" fontId="62" fillId="0" borderId="0" xfId="130" applyNumberFormat="1" applyFont="1" applyAlignment="1">
      <alignment horizontal="center"/>
      <protection/>
    </xf>
    <xf numFmtId="3" fontId="65" fillId="0" borderId="0" xfId="130" applyNumberFormat="1" applyFont="1" applyAlignment="1">
      <alignment horizontal="left" wrapText="1"/>
      <protection/>
    </xf>
    <xf numFmtId="3" fontId="65" fillId="0" borderId="0" xfId="130" applyNumberFormat="1" applyFont="1" applyAlignment="1">
      <alignment horizontal="center"/>
      <protection/>
    </xf>
    <xf numFmtId="0" fontId="70" fillId="0" borderId="0" xfId="130" applyFont="1" applyAlignment="1">
      <alignment horizontal="left"/>
      <protection/>
    </xf>
    <xf numFmtId="0" fontId="19" fillId="0" borderId="0" xfId="130" applyFont="1">
      <alignment/>
      <protection/>
    </xf>
    <xf numFmtId="49" fontId="68" fillId="0" borderId="31" xfId="0" applyNumberFormat="1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vertical="center"/>
    </xf>
    <xf numFmtId="1" fontId="19" fillId="0" borderId="30" xfId="0" applyNumberFormat="1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/>
    </xf>
    <xf numFmtId="1" fontId="2" fillId="0" borderId="32" xfId="145" applyNumberFormat="1" applyFont="1" applyFill="1" applyBorder="1" applyAlignment="1">
      <alignment horizontal="center" vertical="center"/>
    </xf>
    <xf numFmtId="1" fontId="2" fillId="0" borderId="32" xfId="145" applyNumberFormat="1" applyFont="1" applyFill="1" applyBorder="1" applyAlignment="1">
      <alignment horizontal="center" vertical="center" wrapText="1"/>
    </xf>
    <xf numFmtId="1" fontId="19" fillId="0" borderId="38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77" borderId="39" xfId="0" applyFont="1" applyFill="1" applyBorder="1" applyAlignment="1">
      <alignment vertical="center"/>
    </xf>
    <xf numFmtId="0" fontId="19" fillId="77" borderId="39" xfId="0" applyFont="1" applyFill="1" applyBorder="1" applyAlignment="1">
      <alignment horizontal="center" vertical="center"/>
    </xf>
    <xf numFmtId="0" fontId="2" fillId="77" borderId="39" xfId="0" applyFont="1" applyFill="1" applyBorder="1" applyAlignment="1">
      <alignment horizontal="center" vertical="center"/>
    </xf>
    <xf numFmtId="1" fontId="2" fillId="77" borderId="27" xfId="0" applyNumberFormat="1" applyFont="1" applyFill="1" applyBorder="1" applyAlignment="1">
      <alignment horizontal="center" vertical="center"/>
    </xf>
    <xf numFmtId="1" fontId="2" fillId="77" borderId="27" xfId="145" applyNumberFormat="1" applyFont="1" applyFill="1" applyBorder="1" applyAlignment="1">
      <alignment horizontal="center" vertical="center"/>
    </xf>
    <xf numFmtId="1" fontId="2" fillId="77" borderId="27" xfId="145" applyNumberFormat="1" applyFont="1" applyFill="1" applyBorder="1" applyAlignment="1">
      <alignment horizontal="center" vertical="center" wrapText="1"/>
    </xf>
    <xf numFmtId="1" fontId="19" fillId="77" borderId="38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27" xfId="145" applyNumberFormat="1" applyFont="1" applyFill="1" applyBorder="1" applyAlignment="1">
      <alignment horizontal="center" vertical="center"/>
    </xf>
    <xf numFmtId="1" fontId="2" fillId="0" borderId="27" xfId="145" applyNumberFormat="1" applyFont="1" applyFill="1" applyBorder="1" applyAlignment="1">
      <alignment horizontal="center" vertical="center" wrapText="1"/>
    </xf>
    <xf numFmtId="0" fontId="2" fillId="77" borderId="39" xfId="0" applyNumberFormat="1" applyFont="1" applyFill="1" applyBorder="1" applyAlignment="1">
      <alignment horizontal="center" vertical="center"/>
    </xf>
    <xf numFmtId="1" fontId="19" fillId="77" borderId="30" xfId="0" applyNumberFormat="1" applyFont="1" applyFill="1" applyBorder="1" applyAlignment="1">
      <alignment horizontal="center" vertical="center"/>
    </xf>
    <xf numFmtId="1" fontId="19" fillId="77" borderId="30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Border="1" applyAlignment="1">
      <alignment horizontal="center"/>
    </xf>
    <xf numFmtId="1" fontId="19" fillId="0" borderId="40" xfId="0" applyNumberFormat="1" applyFont="1" applyBorder="1" applyAlignment="1">
      <alignment horizontal="center" vertical="center"/>
    </xf>
    <xf numFmtId="3" fontId="71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76" borderId="31" xfId="0" applyFont="1" applyFill="1" applyBorder="1" applyAlignment="1">
      <alignment horizontal="center" vertical="center" wrapText="1"/>
    </xf>
    <xf numFmtId="0" fontId="4" fillId="64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32" xfId="0" applyNumberFormat="1" applyFont="1" applyBorder="1" applyAlignment="1">
      <alignment horizontal="center" vertical="center"/>
    </xf>
    <xf numFmtId="3" fontId="40" fillId="64" borderId="32" xfId="0" applyNumberFormat="1" applyFont="1" applyFill="1" applyBorder="1" applyAlignment="1">
      <alignment horizontal="center" vertical="center"/>
    </xf>
    <xf numFmtId="3" fontId="51" fillId="0" borderId="0" xfId="0" applyNumberFormat="1" applyFont="1" applyAlignment="1">
      <alignment/>
    </xf>
    <xf numFmtId="0" fontId="40" fillId="77" borderId="27" xfId="0" applyNumberFormat="1" applyFont="1" applyFill="1" applyBorder="1" applyAlignment="1">
      <alignment horizontal="center" vertical="center"/>
    </xf>
    <xf numFmtId="9" fontId="51" fillId="0" borderId="0" xfId="145" applyFont="1" applyAlignment="1">
      <alignment/>
    </xf>
    <xf numFmtId="3" fontId="75" fillId="0" borderId="27" xfId="0" applyNumberFormat="1" applyFont="1" applyBorder="1" applyAlignment="1">
      <alignment horizontal="center" vertical="center"/>
    </xf>
    <xf numFmtId="3" fontId="5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0" fontId="2" fillId="0" borderId="27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0" fontId="38" fillId="0" borderId="0" xfId="0" applyFont="1" applyBorder="1" applyAlignment="1">
      <alignment vertical="center" wrapText="1"/>
    </xf>
    <xf numFmtId="0" fontId="79" fillId="0" borderId="27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7" xfId="0" applyNumberFormat="1" applyFont="1" applyBorder="1" applyAlignment="1">
      <alignment horizontal="center"/>
    </xf>
    <xf numFmtId="0" fontId="2" fillId="77" borderId="27" xfId="0" applyNumberFormat="1" applyFont="1" applyFill="1" applyBorder="1" applyAlignment="1">
      <alignment horizontal="center"/>
    </xf>
    <xf numFmtId="3" fontId="19" fillId="0" borderId="27" xfId="0" applyNumberFormat="1" applyFont="1" applyFill="1" applyBorder="1" applyAlignment="1">
      <alignment horizontal="center" vertical="center"/>
    </xf>
    <xf numFmtId="0" fontId="83" fillId="0" borderId="32" xfId="0" applyNumberFormat="1" applyFont="1" applyBorder="1" applyAlignment="1">
      <alignment horizontal="center" vertical="center"/>
    </xf>
    <xf numFmtId="0" fontId="83" fillId="77" borderId="27" xfId="0" applyNumberFormat="1" applyFont="1" applyFill="1" applyBorder="1" applyAlignment="1">
      <alignment horizontal="center" vertical="center"/>
    </xf>
    <xf numFmtId="0" fontId="83" fillId="0" borderId="27" xfId="0" applyNumberFormat="1" applyFont="1" applyBorder="1" applyAlignment="1">
      <alignment horizontal="center" vertical="center"/>
    </xf>
    <xf numFmtId="0" fontId="85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79" borderId="32" xfId="0" applyNumberFormat="1" applyFont="1" applyFill="1" applyBorder="1" applyAlignment="1">
      <alignment horizontal="center" vertical="center" wrapText="1"/>
    </xf>
    <xf numFmtId="0" fontId="2" fillId="79" borderId="27" xfId="0" applyNumberFormat="1" applyFont="1" applyFill="1" applyBorder="1" applyAlignment="1">
      <alignment horizontal="center" vertical="center" wrapText="1"/>
    </xf>
    <xf numFmtId="0" fontId="2" fillId="79" borderId="27" xfId="0" applyNumberFormat="1" applyFont="1" applyFill="1" applyBorder="1" applyAlignment="1">
      <alignment horizontal="center" vertical="center"/>
    </xf>
    <xf numFmtId="0" fontId="2" fillId="77" borderId="0" xfId="0" applyNumberFormat="1" applyFont="1" applyFill="1" applyAlignment="1">
      <alignment horizontal="center" vertical="center"/>
    </xf>
    <xf numFmtId="3" fontId="19" fillId="0" borderId="27" xfId="0" applyNumberFormat="1" applyFont="1" applyBorder="1" applyAlignment="1">
      <alignment horizontal="center" vertical="center" wrapText="1"/>
    </xf>
    <xf numFmtId="3" fontId="52" fillId="0" borderId="0" xfId="0" applyNumberFormat="1" applyFont="1" applyAlignment="1">
      <alignment/>
    </xf>
    <xf numFmtId="0" fontId="120" fillId="0" borderId="27" xfId="0" applyFont="1" applyBorder="1" applyAlignment="1">
      <alignment horizontal="center" vertical="center" wrapText="1"/>
    </xf>
    <xf numFmtId="0" fontId="120" fillId="0" borderId="27" xfId="0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77" borderId="27" xfId="0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4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2" xfId="0" applyNumberFormat="1" applyFont="1" applyBorder="1" applyAlignment="1">
      <alignment horizontal="center"/>
    </xf>
    <xf numFmtId="0" fontId="18" fillId="0" borderId="32" xfId="0" applyNumberFormat="1" applyFont="1" applyBorder="1" applyAlignment="1">
      <alignment horizontal="center"/>
    </xf>
    <xf numFmtId="0" fontId="18" fillId="0" borderId="37" xfId="0" applyNumberFormat="1" applyFont="1" applyBorder="1" applyAlignment="1">
      <alignment horizontal="center"/>
    </xf>
    <xf numFmtId="0" fontId="18" fillId="0" borderId="42" xfId="0" applyNumberFormat="1" applyFont="1" applyBorder="1" applyAlignment="1">
      <alignment horizontal="center" wrapText="1"/>
    </xf>
    <xf numFmtId="0" fontId="4" fillId="0" borderId="32" xfId="0" applyNumberFormat="1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0" fillId="78" borderId="43" xfId="0" applyFont="1" applyFill="1" applyBorder="1" applyAlignment="1">
      <alignment horizontal="center"/>
    </xf>
    <xf numFmtId="0" fontId="4" fillId="78" borderId="28" xfId="0" applyFont="1" applyFill="1" applyBorder="1" applyAlignment="1">
      <alignment/>
    </xf>
    <xf numFmtId="0" fontId="4" fillId="78" borderId="27" xfId="0" applyFont="1" applyFill="1" applyBorder="1" applyAlignment="1">
      <alignment horizontal="center"/>
    </xf>
    <xf numFmtId="0" fontId="18" fillId="78" borderId="32" xfId="0" applyNumberFormat="1" applyFont="1" applyFill="1" applyBorder="1" applyAlignment="1">
      <alignment horizontal="center"/>
    </xf>
    <xf numFmtId="0" fontId="18" fillId="78" borderId="39" xfId="0" applyNumberFormat="1" applyFont="1" applyFill="1" applyBorder="1" applyAlignment="1">
      <alignment horizontal="center"/>
    </xf>
    <xf numFmtId="0" fontId="18" fillId="78" borderId="43" xfId="0" applyNumberFormat="1" applyFont="1" applyFill="1" applyBorder="1" applyAlignment="1">
      <alignment horizontal="center" wrapText="1"/>
    </xf>
    <xf numFmtId="0" fontId="4" fillId="78" borderId="27" xfId="0" applyNumberFormat="1" applyFont="1" applyFill="1" applyBorder="1" applyAlignment="1">
      <alignment horizontal="center" wrapText="1"/>
    </xf>
    <xf numFmtId="0" fontId="18" fillId="78" borderId="44" xfId="0" applyFont="1" applyFill="1" applyBorder="1" applyAlignment="1">
      <alignment horizontal="center" wrapText="1"/>
    </xf>
    <xf numFmtId="0" fontId="0" fillId="0" borderId="43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18" fillId="0" borderId="39" xfId="0" applyNumberFormat="1" applyFont="1" applyBorder="1" applyAlignment="1">
      <alignment horizontal="center"/>
    </xf>
    <xf numFmtId="0" fontId="18" fillId="0" borderId="43" xfId="0" applyNumberFormat="1" applyFont="1" applyBorder="1" applyAlignment="1">
      <alignment horizontal="center" wrapText="1"/>
    </xf>
    <xf numFmtId="0" fontId="4" fillId="0" borderId="27" xfId="0" applyNumberFormat="1" applyFont="1" applyBorder="1" applyAlignment="1">
      <alignment horizontal="center" wrapText="1"/>
    </xf>
    <xf numFmtId="0" fontId="18" fillId="0" borderId="44" xfId="0" applyFont="1" applyBorder="1" applyAlignment="1">
      <alignment horizontal="center" wrapText="1"/>
    </xf>
    <xf numFmtId="0" fontId="18" fillId="78" borderId="43" xfId="0" applyFont="1" applyFill="1" applyBorder="1" applyAlignment="1">
      <alignment horizontal="center"/>
    </xf>
    <xf numFmtId="0" fontId="40" fillId="0" borderId="45" xfId="0" applyFont="1" applyBorder="1" applyAlignment="1">
      <alignment/>
    </xf>
    <xf numFmtId="0" fontId="40" fillId="0" borderId="40" xfId="0" applyFont="1" applyBorder="1" applyAlignment="1">
      <alignment/>
    </xf>
    <xf numFmtId="0" fontId="40" fillId="0" borderId="41" xfId="0" applyFont="1" applyBorder="1" applyAlignment="1">
      <alignment horizontal="center"/>
    </xf>
    <xf numFmtId="177" fontId="38" fillId="0" borderId="0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40" fillId="0" borderId="32" xfId="0" applyFont="1" applyBorder="1" applyAlignment="1">
      <alignment horizontal="center" vertical="center"/>
    </xf>
    <xf numFmtId="0" fontId="40" fillId="77" borderId="27" xfId="0" applyFont="1" applyFill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76" fillId="0" borderId="27" xfId="0" applyFont="1" applyBorder="1" applyAlignment="1">
      <alignment horizontal="center" vertical="center"/>
    </xf>
    <xf numFmtId="0" fontId="82" fillId="0" borderId="27" xfId="0" applyFont="1" applyBorder="1" applyAlignment="1">
      <alignment vertical="center" wrapText="1"/>
    </xf>
    <xf numFmtId="0" fontId="83" fillId="0" borderId="27" xfId="0" applyFont="1" applyBorder="1" applyAlignment="1">
      <alignment horizontal="center" vertical="center"/>
    </xf>
    <xf numFmtId="0" fontId="84" fillId="0" borderId="27" xfId="0" applyFont="1" applyBorder="1" applyAlignment="1">
      <alignment horizontal="center" vertical="center" wrapText="1"/>
    </xf>
    <xf numFmtId="0" fontId="18" fillId="78" borderId="27" xfId="0" applyFont="1" applyFill="1" applyBorder="1" applyAlignment="1">
      <alignment horizontal="center"/>
    </xf>
    <xf numFmtId="49" fontId="44" fillId="0" borderId="46" xfId="0" applyNumberFormat="1" applyFont="1" applyBorder="1" applyAlignment="1">
      <alignment wrapText="1"/>
    </xf>
    <xf numFmtId="49" fontId="44" fillId="0" borderId="27" xfId="0" applyNumberFormat="1" applyFont="1" applyBorder="1" applyAlignment="1">
      <alignment horizontal="center" vertical="top" wrapText="1"/>
    </xf>
    <xf numFmtId="0" fontId="40" fillId="0" borderId="27" xfId="0" applyFont="1" applyBorder="1" applyAlignment="1">
      <alignment/>
    </xf>
    <xf numFmtId="0" fontId="40" fillId="0" borderId="27" xfId="0" applyNumberFormat="1" applyFont="1" applyBorder="1" applyAlignment="1">
      <alignment horizontal="center"/>
    </xf>
    <xf numFmtId="0" fontId="97" fillId="0" borderId="27" xfId="0" applyNumberFormat="1" applyFont="1" applyBorder="1" applyAlignment="1">
      <alignment horizontal="center" vertical="center" wrapText="1"/>
    </xf>
    <xf numFmtId="49" fontId="44" fillId="0" borderId="27" xfId="0" applyNumberFormat="1" applyFont="1" applyBorder="1" applyAlignment="1">
      <alignment horizontal="center" vertical="center" wrapText="1"/>
    </xf>
    <xf numFmtId="0" fontId="98" fillId="78" borderId="27" xfId="0" applyNumberFormat="1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/>
    </xf>
    <xf numFmtId="0" fontId="62" fillId="0" borderId="27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2" xfId="0" applyNumberFormat="1" applyFont="1" applyBorder="1" applyAlignment="1">
      <alignment horizontal="center" vertical="center"/>
    </xf>
    <xf numFmtId="0" fontId="49" fillId="0" borderId="32" xfId="0" applyNumberFormat="1" applyFont="1" applyFill="1" applyBorder="1" applyAlignment="1">
      <alignment horizontal="center" vertical="center"/>
    </xf>
    <xf numFmtId="0" fontId="49" fillId="0" borderId="32" xfId="0" applyNumberFormat="1" applyFont="1" applyFill="1" applyBorder="1" applyAlignment="1">
      <alignment horizontal="center" vertical="center" wrapText="1"/>
    </xf>
    <xf numFmtId="0" fontId="49" fillId="77" borderId="27" xfId="0" applyFont="1" applyFill="1" applyBorder="1" applyAlignment="1">
      <alignment horizontal="center" vertical="center"/>
    </xf>
    <xf numFmtId="0" fontId="49" fillId="77" borderId="27" xfId="0" applyNumberFormat="1" applyFont="1" applyFill="1" applyBorder="1" applyAlignment="1">
      <alignment horizontal="center" vertical="center"/>
    </xf>
    <xf numFmtId="0" fontId="49" fillId="77" borderId="27" xfId="0" applyNumberFormat="1" applyFont="1" applyFill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/>
    </xf>
    <xf numFmtId="0" fontId="49" fillId="0" borderId="27" xfId="0" applyNumberFormat="1" applyFont="1" applyBorder="1" applyAlignment="1">
      <alignment horizontal="center" vertical="center"/>
    </xf>
    <xf numFmtId="0" fontId="49" fillId="0" borderId="27" xfId="0" applyNumberFormat="1" applyFont="1" applyFill="1" applyBorder="1" applyAlignment="1">
      <alignment horizontal="center" vertical="center"/>
    </xf>
    <xf numFmtId="0" fontId="49" fillId="0" borderId="27" xfId="0" applyNumberFormat="1" applyFont="1" applyFill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/>
    </xf>
    <xf numFmtId="3" fontId="40" fillId="76" borderId="32" xfId="0" applyNumberFormat="1" applyFont="1" applyFill="1" applyBorder="1" applyAlignment="1">
      <alignment horizontal="center" vertical="center"/>
    </xf>
    <xf numFmtId="3" fontId="40" fillId="0" borderId="32" xfId="0" applyNumberFormat="1" applyFont="1" applyBorder="1" applyAlignment="1">
      <alignment horizontal="center" vertical="center"/>
    </xf>
    <xf numFmtId="3" fontId="9" fillId="64" borderId="32" xfId="0" applyNumberFormat="1" applyFont="1" applyFill="1" applyBorder="1" applyAlignment="1">
      <alignment horizontal="center" vertical="center"/>
    </xf>
    <xf numFmtId="3" fontId="9" fillId="77" borderId="27" xfId="0" applyNumberFormat="1" applyFont="1" applyFill="1" applyBorder="1" applyAlignment="1">
      <alignment horizontal="center" vertical="center"/>
    </xf>
    <xf numFmtId="3" fontId="40" fillId="77" borderId="27" xfId="0" applyNumberFormat="1" applyFont="1" applyFill="1" applyBorder="1" applyAlignment="1">
      <alignment horizontal="center" vertical="center"/>
    </xf>
    <xf numFmtId="3" fontId="9" fillId="77" borderId="32" xfId="0" applyNumberFormat="1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40" fillId="76" borderId="27" xfId="0" applyNumberFormat="1" applyFont="1" applyFill="1" applyBorder="1" applyAlignment="1">
      <alignment horizontal="center" vertical="center"/>
    </xf>
    <xf numFmtId="3" fontId="40" fillId="0" borderId="27" xfId="0" applyNumberFormat="1" applyFont="1" applyBorder="1" applyAlignment="1">
      <alignment horizontal="center" vertical="center"/>
    </xf>
    <xf numFmtId="3" fontId="9" fillId="64" borderId="27" xfId="0" applyNumberFormat="1" applyFont="1" applyFill="1" applyBorder="1" applyAlignment="1">
      <alignment horizontal="center" vertical="center"/>
    </xf>
    <xf numFmtId="3" fontId="40" fillId="64" borderId="27" xfId="0" applyNumberFormat="1" applyFont="1" applyFill="1" applyBorder="1" applyAlignment="1">
      <alignment horizontal="center" vertical="center"/>
    </xf>
    <xf numFmtId="3" fontId="76" fillId="0" borderId="27" xfId="0" applyNumberFormat="1" applyFont="1" applyFill="1" applyBorder="1" applyAlignment="1">
      <alignment horizontal="center" vertical="center"/>
    </xf>
    <xf numFmtId="0" fontId="139" fillId="0" borderId="0" xfId="0" applyFont="1" applyAlignment="1">
      <alignment/>
    </xf>
    <xf numFmtId="49" fontId="139" fillId="0" borderId="0" xfId="0" applyNumberFormat="1" applyFont="1" applyAlignment="1">
      <alignment vertical="top" wrapText="1"/>
    </xf>
    <xf numFmtId="0" fontId="139" fillId="0" borderId="0" xfId="0" applyFont="1" applyAlignment="1">
      <alignment horizontal="center" vertical="center"/>
    </xf>
    <xf numFmtId="49" fontId="139" fillId="0" borderId="0" xfId="0" applyNumberFormat="1" applyFont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85" fillId="0" borderId="32" xfId="0" applyNumberFormat="1" applyFont="1" applyBorder="1" applyAlignment="1">
      <alignment horizontal="center" vertical="center"/>
    </xf>
    <xf numFmtId="0" fontId="85" fillId="0" borderId="27" xfId="0" applyNumberFormat="1" applyFont="1" applyBorder="1" applyAlignment="1">
      <alignment horizontal="center" vertical="center"/>
    </xf>
    <xf numFmtId="0" fontId="85" fillId="77" borderId="27" xfId="0" applyNumberFormat="1" applyFont="1" applyFill="1" applyBorder="1" applyAlignment="1">
      <alignment horizontal="center" vertical="center"/>
    </xf>
    <xf numFmtId="3" fontId="19" fillId="0" borderId="27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2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49" fontId="15" fillId="0" borderId="48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9" fontId="66" fillId="0" borderId="51" xfId="0" applyNumberFormat="1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49" fontId="62" fillId="0" borderId="28" xfId="0" applyNumberFormat="1" applyFont="1" applyBorder="1" applyAlignment="1">
      <alignment horizontal="center" vertical="center" wrapText="1"/>
    </xf>
    <xf numFmtId="0" fontId="62" fillId="0" borderId="54" xfId="0" applyFont="1" applyBorder="1" applyAlignment="1">
      <alignment horizontal="center" vertical="center" wrapText="1"/>
    </xf>
    <xf numFmtId="0" fontId="15" fillId="0" borderId="55" xfId="0" applyNumberFormat="1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49" fontId="68" fillId="0" borderId="27" xfId="0" applyNumberFormat="1" applyFont="1" applyBorder="1" applyAlignment="1">
      <alignment horizontal="center" vertical="center" wrapText="1"/>
    </xf>
    <xf numFmtId="49" fontId="68" fillId="0" borderId="31" xfId="0" applyNumberFormat="1" applyFont="1" applyBorder="1" applyAlignment="1">
      <alignment horizontal="center" vertical="center" wrapText="1"/>
    </xf>
    <xf numFmtId="49" fontId="68" fillId="77" borderId="27" xfId="0" applyNumberFormat="1" applyFont="1" applyFill="1" applyBorder="1" applyAlignment="1">
      <alignment horizontal="center" vertical="center" wrapText="1"/>
    </xf>
    <xf numFmtId="0" fontId="68" fillId="77" borderId="27" xfId="0" applyFont="1" applyFill="1" applyBorder="1" applyAlignment="1">
      <alignment horizontal="center" vertical="center" wrapText="1"/>
    </xf>
    <xf numFmtId="0" fontId="68" fillId="77" borderId="44" xfId="0" applyFont="1" applyFill="1" applyBorder="1" applyAlignment="1">
      <alignment horizontal="center" vertical="center" wrapText="1"/>
    </xf>
    <xf numFmtId="0" fontId="18" fillId="0" borderId="39" xfId="0" applyNumberFormat="1" applyFont="1" applyFill="1" applyBorder="1" applyAlignment="1">
      <alignment horizontal="center" vertical="center"/>
    </xf>
    <xf numFmtId="0" fontId="18" fillId="0" borderId="57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top" wrapText="1"/>
    </xf>
    <xf numFmtId="49" fontId="140" fillId="0" borderId="33" xfId="0" applyNumberFormat="1" applyFont="1" applyBorder="1" applyAlignment="1">
      <alignment horizontal="center" vertical="center" wrapText="1"/>
    </xf>
    <xf numFmtId="49" fontId="140" fillId="0" borderId="58" xfId="0" applyNumberFormat="1" applyFont="1" applyBorder="1" applyAlignment="1">
      <alignment horizontal="center" vertical="center" wrapText="1"/>
    </xf>
    <xf numFmtId="49" fontId="140" fillId="0" borderId="32" xfId="0" applyNumberFormat="1" applyFont="1" applyBorder="1" applyAlignment="1">
      <alignment horizontal="center" vertical="center" wrapText="1"/>
    </xf>
    <xf numFmtId="0" fontId="140" fillId="0" borderId="39" xfId="0" applyFont="1" applyBorder="1" applyAlignment="1">
      <alignment horizontal="center" vertical="center" wrapText="1"/>
    </xf>
    <xf numFmtId="0" fontId="140" fillId="0" borderId="57" xfId="0" applyFont="1" applyBorder="1" applyAlignment="1">
      <alignment horizontal="center" vertical="center" wrapText="1"/>
    </xf>
    <xf numFmtId="0" fontId="141" fillId="0" borderId="34" xfId="0" applyFont="1" applyBorder="1" applyAlignment="1">
      <alignment horizontal="center" vertical="center" wrapText="1"/>
    </xf>
    <xf numFmtId="0" fontId="140" fillId="0" borderId="27" xfId="0" applyFont="1" applyBorder="1" applyAlignment="1">
      <alignment horizontal="center" vertical="center" wrapText="1"/>
    </xf>
    <xf numFmtId="0" fontId="141" fillId="0" borderId="27" xfId="0" applyFont="1" applyBorder="1" applyAlignment="1">
      <alignment horizontal="center" vertical="center" wrapText="1"/>
    </xf>
    <xf numFmtId="49" fontId="120" fillId="0" borderId="39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4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8" fillId="0" borderId="4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9" xfId="0" applyNumberFormat="1" applyFont="1" applyFill="1" applyBorder="1" applyAlignment="1">
      <alignment horizontal="center"/>
    </xf>
    <xf numFmtId="0" fontId="18" fillId="0" borderId="34" xfId="0" applyNumberFormat="1" applyFont="1" applyFill="1" applyBorder="1" applyAlignment="1">
      <alignment horizontal="center"/>
    </xf>
    <xf numFmtId="0" fontId="14" fillId="0" borderId="59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78" fillId="0" borderId="59" xfId="0" applyFont="1" applyBorder="1" applyAlignment="1">
      <alignment horizontal="center" vertical="center" wrapText="1"/>
    </xf>
    <xf numFmtId="0" fontId="78" fillId="0" borderId="65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4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37" fillId="0" borderId="0" xfId="127" applyFont="1" applyAlignment="1">
      <alignment horizontal="center" vertical="center" wrapText="1"/>
      <protection/>
    </xf>
    <xf numFmtId="49" fontId="44" fillId="0" borderId="46" xfId="0" applyNumberFormat="1" applyFont="1" applyBorder="1" applyAlignment="1">
      <alignment horizontal="center" vertical="center" wrapText="1"/>
    </xf>
    <xf numFmtId="0" fontId="45" fillId="0" borderId="27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7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49" fontId="44" fillId="0" borderId="0" xfId="0" applyNumberFormat="1" applyFont="1" applyAlignment="1">
      <alignment horizontal="center" wrapText="1"/>
    </xf>
    <xf numFmtId="0" fontId="0" fillId="0" borderId="27" xfId="0" applyNumberFormat="1" applyBorder="1" applyAlignment="1">
      <alignment horizontal="center"/>
    </xf>
    <xf numFmtId="0" fontId="19" fillId="0" borderId="2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2" fillId="0" borderId="27" xfId="0" applyNumberFormat="1" applyFont="1" applyFill="1" applyBorder="1" applyAlignment="1">
      <alignment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49" fillId="0" borderId="27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6" fillId="0" borderId="33" xfId="0" applyNumberFormat="1" applyFont="1" applyFill="1" applyBorder="1" applyAlignment="1">
      <alignment horizontal="center" vertical="center" wrapText="1"/>
    </xf>
    <xf numFmtId="0" fontId="56" fillId="0" borderId="73" xfId="0" applyNumberFormat="1" applyFont="1" applyFill="1" applyBorder="1" applyAlignment="1">
      <alignment horizontal="center" vertical="center" wrapText="1"/>
    </xf>
    <xf numFmtId="0" fontId="46" fillId="0" borderId="27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46" xfId="0" applyNumberFormat="1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vertical="center" wrapText="1"/>
    </xf>
    <xf numFmtId="0" fontId="55" fillId="0" borderId="31" xfId="0" applyFont="1" applyFill="1" applyBorder="1" applyAlignment="1">
      <alignment vertical="center" wrapText="1"/>
    </xf>
    <xf numFmtId="0" fontId="55" fillId="0" borderId="27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46" fillId="0" borderId="27" xfId="0" applyNumberFormat="1" applyFont="1" applyFill="1" applyBorder="1" applyAlignment="1">
      <alignment horizontal="center" vertical="center"/>
    </xf>
    <xf numFmtId="0" fontId="46" fillId="0" borderId="33" xfId="0" applyNumberFormat="1" applyFont="1" applyFill="1" applyBorder="1" applyAlignment="1">
      <alignment horizontal="center" vertical="center" wrapText="1"/>
    </xf>
    <xf numFmtId="0" fontId="46" fillId="0" borderId="58" xfId="0" applyNumberFormat="1" applyFont="1" applyFill="1" applyBorder="1" applyAlignment="1">
      <alignment horizontal="center" vertical="center" wrapText="1"/>
    </xf>
    <xf numFmtId="0" fontId="46" fillId="0" borderId="73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66" fillId="0" borderId="74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62" fillId="0" borderId="74" xfId="0" applyFont="1" applyBorder="1" applyAlignment="1">
      <alignment horizontal="center" vertical="center" wrapText="1"/>
    </xf>
    <xf numFmtId="0" fontId="62" fillId="0" borderId="76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/>
    </xf>
    <xf numFmtId="3" fontId="65" fillId="0" borderId="0" xfId="130" applyNumberFormat="1" applyFont="1" applyAlignment="1">
      <alignment horizontal="left" wrapText="1"/>
      <protection/>
    </xf>
    <xf numFmtId="0" fontId="62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64" borderId="27" xfId="0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/>
    </xf>
    <xf numFmtId="0" fontId="69" fillId="0" borderId="33" xfId="0" applyFont="1" applyBorder="1" applyAlignment="1">
      <alignment horizontal="center" vertical="center" wrapText="1"/>
    </xf>
    <xf numFmtId="0" fontId="69" fillId="0" borderId="73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0" fontId="77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19" fillId="0" borderId="39" xfId="0" applyNumberFormat="1" applyFont="1" applyFill="1" applyBorder="1" applyAlignment="1">
      <alignment horizontal="center" vertical="center"/>
    </xf>
    <xf numFmtId="0" fontId="19" fillId="0" borderId="34" xfId="0" applyNumberFormat="1" applyFont="1" applyFill="1" applyBorder="1" applyAlignment="1">
      <alignment horizontal="center" vertical="center"/>
    </xf>
    <xf numFmtId="0" fontId="40" fillId="0" borderId="0" xfId="128" applyFont="1" applyAlignment="1">
      <alignment horizontal="center" wrapText="1"/>
      <protection/>
    </xf>
    <xf numFmtId="0" fontId="83" fillId="0" borderId="27" xfId="128" applyFont="1" applyBorder="1" applyAlignment="1">
      <alignment horizontal="center" vertical="center" wrapText="1"/>
      <protection/>
    </xf>
    <xf numFmtId="49" fontId="1" fillId="0" borderId="74" xfId="0" applyNumberFormat="1" applyFont="1" applyBorder="1" applyAlignment="1">
      <alignment horizontal="center" vertical="center" wrapText="1"/>
    </xf>
    <xf numFmtId="49" fontId="1" fillId="0" borderId="76" xfId="0" applyNumberFormat="1" applyFont="1" applyBorder="1" applyAlignment="1">
      <alignment horizontal="center" vertical="center" wrapText="1"/>
    </xf>
    <xf numFmtId="0" fontId="86" fillId="0" borderId="39" xfId="0" applyFont="1" applyBorder="1" applyAlignment="1">
      <alignment horizontal="center" vertical="center"/>
    </xf>
    <xf numFmtId="0" fontId="86" fillId="0" borderId="34" xfId="0" applyFont="1" applyBorder="1" applyAlignment="1">
      <alignment horizontal="center" vertical="center"/>
    </xf>
    <xf numFmtId="0" fontId="81" fillId="0" borderId="46" xfId="0" applyFont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49" fontId="2" fillId="77" borderId="27" xfId="0" applyNumberFormat="1" applyFont="1" applyFill="1" applyBorder="1" applyAlignment="1">
      <alignment horizontal="center"/>
    </xf>
    <xf numFmtId="49" fontId="2" fillId="64" borderId="27" xfId="0" applyNumberFormat="1" applyFont="1" applyFill="1" applyBorder="1" applyAlignment="1">
      <alignment horizontal="center"/>
    </xf>
    <xf numFmtId="0" fontId="120" fillId="0" borderId="27" xfId="0" applyFont="1" applyBorder="1" applyAlignment="1">
      <alignment horizontal="center" vertical="center" wrapText="1"/>
    </xf>
    <xf numFmtId="49" fontId="140" fillId="0" borderId="27" xfId="0" applyNumberFormat="1" applyFont="1" applyBorder="1" applyAlignment="1">
      <alignment horizontal="center" vertical="center" wrapText="1"/>
    </xf>
    <xf numFmtId="0" fontId="40" fillId="0" borderId="39" xfId="0" applyNumberFormat="1" applyFont="1" applyFill="1" applyBorder="1" applyAlignment="1">
      <alignment horizontal="center" vertical="center"/>
    </xf>
    <xf numFmtId="0" fontId="40" fillId="0" borderId="3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177" fontId="38" fillId="0" borderId="0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46" xfId="0" applyFont="1" applyBorder="1" applyAlignment="1">
      <alignment horizontal="center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77" borderId="27" xfId="0" applyFont="1" applyFill="1" applyBorder="1" applyAlignment="1">
      <alignment horizontal="left" vertical="center"/>
    </xf>
    <xf numFmtId="0" fontId="40" fillId="0" borderId="39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49" fontId="140" fillId="0" borderId="0" xfId="0" applyNumberFormat="1" applyFont="1" applyAlignment="1">
      <alignment horizontal="center" vertical="top" wrapText="1"/>
    </xf>
    <xf numFmtId="49" fontId="120" fillId="0" borderId="33" xfId="0" applyNumberFormat="1" applyFont="1" applyBorder="1" applyAlignment="1">
      <alignment horizontal="center" vertical="center" wrapText="1"/>
    </xf>
    <xf numFmtId="49" fontId="120" fillId="0" borderId="27" xfId="0" applyNumberFormat="1" applyFont="1" applyBorder="1" applyAlignment="1">
      <alignment horizontal="center" vertical="center" wrapText="1"/>
    </xf>
    <xf numFmtId="49" fontId="120" fillId="0" borderId="74" xfId="0" applyNumberFormat="1" applyFont="1" applyBorder="1" applyAlignment="1">
      <alignment horizontal="center" vertical="center" wrapText="1"/>
    </xf>
    <xf numFmtId="49" fontId="120" fillId="0" borderId="75" xfId="0" applyNumberFormat="1" applyFont="1" applyBorder="1" applyAlignment="1">
      <alignment horizontal="center" vertical="center" wrapText="1"/>
    </xf>
    <xf numFmtId="49" fontId="120" fillId="0" borderId="58" xfId="0" applyNumberFormat="1" applyFont="1" applyBorder="1" applyAlignment="1">
      <alignment horizontal="center" vertical="center" wrapText="1"/>
    </xf>
    <xf numFmtId="49" fontId="120" fillId="0" borderId="27" xfId="0" applyNumberFormat="1" applyFont="1" applyBorder="1" applyAlignment="1">
      <alignment horizontal="center" vertical="center" wrapText="1"/>
    </xf>
    <xf numFmtId="49" fontId="120" fillId="0" borderId="37" xfId="0" applyNumberFormat="1" applyFont="1" applyBorder="1" applyAlignment="1">
      <alignment horizontal="center" vertical="center" wrapText="1"/>
    </xf>
    <xf numFmtId="49" fontId="120" fillId="0" borderId="77" xfId="0" applyNumberFormat="1" applyFont="1" applyBorder="1" applyAlignment="1">
      <alignment horizontal="center" vertical="center" wrapText="1"/>
    </xf>
    <xf numFmtId="49" fontId="120" fillId="0" borderId="32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49" fontId="142" fillId="0" borderId="46" xfId="0" applyNumberFormat="1" applyFon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0" fontId="143" fillId="0" borderId="27" xfId="0" applyNumberFormat="1" applyFont="1" applyBorder="1" applyAlignment="1">
      <alignment horizontal="center" vertical="center"/>
    </xf>
    <xf numFmtId="0" fontId="143" fillId="0" borderId="27" xfId="0" applyNumberFormat="1" applyFont="1" applyFill="1" applyBorder="1" applyAlignment="1">
      <alignment horizontal="center" vertical="center"/>
    </xf>
  </cellXfs>
  <cellStyles count="144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Heading" xfId="69"/>
    <cellStyle name="Heading1" xfId="70"/>
    <cellStyle name="Result" xfId="71"/>
    <cellStyle name="Result2" xfId="72"/>
    <cellStyle name="Акцент1" xfId="73"/>
    <cellStyle name="Акцент1 2" xfId="74"/>
    <cellStyle name="Акцент1 2 2" xfId="75"/>
    <cellStyle name="Акцент2" xfId="76"/>
    <cellStyle name="Акцент2 2" xfId="77"/>
    <cellStyle name="Акцент2 2 2" xfId="78"/>
    <cellStyle name="Акцент3" xfId="79"/>
    <cellStyle name="Акцент3 2" xfId="80"/>
    <cellStyle name="Акцент3 2 2" xfId="81"/>
    <cellStyle name="Акцент4" xfId="82"/>
    <cellStyle name="Акцент4 2" xfId="83"/>
    <cellStyle name="Акцент4 2 2" xfId="84"/>
    <cellStyle name="Акцент5" xfId="85"/>
    <cellStyle name="Акцент5 2" xfId="86"/>
    <cellStyle name="Акцент5 2 2" xfId="87"/>
    <cellStyle name="Акцент6" xfId="88"/>
    <cellStyle name="Акцент6 2" xfId="89"/>
    <cellStyle name="Акцент6 2 2" xfId="90"/>
    <cellStyle name="Ввод " xfId="91"/>
    <cellStyle name="Ввод  2" xfId="92"/>
    <cellStyle name="Ввод  2 2" xfId="93"/>
    <cellStyle name="Вывод" xfId="94"/>
    <cellStyle name="Вывод 2" xfId="95"/>
    <cellStyle name="Вывод 2 2" xfId="96"/>
    <cellStyle name="Вычисление" xfId="97"/>
    <cellStyle name="Вычисление 2" xfId="98"/>
    <cellStyle name="Вычисление 2 2" xfId="99"/>
    <cellStyle name="Currency" xfId="100"/>
    <cellStyle name="Currency [0]" xfId="101"/>
    <cellStyle name="Заголовок 1" xfId="102"/>
    <cellStyle name="Заголовок 1 2" xfId="103"/>
    <cellStyle name="Заголовок 1 2 2" xfId="104"/>
    <cellStyle name="Заголовок 2" xfId="105"/>
    <cellStyle name="Заголовок 2 2" xfId="106"/>
    <cellStyle name="Заголовок 2 2 2" xfId="107"/>
    <cellStyle name="Заголовок 3" xfId="108"/>
    <cellStyle name="Заголовок 3 2" xfId="109"/>
    <cellStyle name="Заголовок 3 2 2" xfId="110"/>
    <cellStyle name="Заголовок 4" xfId="111"/>
    <cellStyle name="Заголовок 4 2" xfId="112"/>
    <cellStyle name="Заголовок 4 2 2" xfId="113"/>
    <cellStyle name="Итог" xfId="114"/>
    <cellStyle name="Итог 2" xfId="115"/>
    <cellStyle name="Итог 2 2" xfId="116"/>
    <cellStyle name="Контрольная ячейка" xfId="117"/>
    <cellStyle name="Контрольная ячейка 2" xfId="118"/>
    <cellStyle name="Контрольная ячейка 2 2" xfId="119"/>
    <cellStyle name="Название" xfId="120"/>
    <cellStyle name="Название 2" xfId="121"/>
    <cellStyle name="Название 2 2" xfId="122"/>
    <cellStyle name="Название 3" xfId="123"/>
    <cellStyle name="Нейтральный" xfId="124"/>
    <cellStyle name="Нейтральный 2" xfId="125"/>
    <cellStyle name="Нейтральный 2 2" xfId="126"/>
    <cellStyle name="Обычный 2" xfId="127"/>
    <cellStyle name="Обычный 2 2" xfId="128"/>
    <cellStyle name="Обычный 2 3" xfId="129"/>
    <cellStyle name="Обычный 3" xfId="130"/>
    <cellStyle name="Обычный 4" xfId="131"/>
    <cellStyle name="Обычный 5" xfId="132"/>
    <cellStyle name="Обычный 6" xfId="133"/>
    <cellStyle name="Плохой" xfId="134"/>
    <cellStyle name="Плохой 2" xfId="135"/>
    <cellStyle name="Плохой 2 2" xfId="136"/>
    <cellStyle name="Пояснение" xfId="137"/>
    <cellStyle name="Пояснение 2" xfId="138"/>
    <cellStyle name="Пояснение 2 2" xfId="139"/>
    <cellStyle name="Примечание" xfId="140"/>
    <cellStyle name="Примечание 2" xfId="141"/>
    <cellStyle name="Примечание 2 2" xfId="142"/>
    <cellStyle name="Примечание 3" xfId="143"/>
    <cellStyle name="Примечание 4" xfId="144"/>
    <cellStyle name="Percent" xfId="145"/>
    <cellStyle name="Процентный 2" xfId="146"/>
    <cellStyle name="Связанная ячейка" xfId="147"/>
    <cellStyle name="Связанная ячейка 2" xfId="148"/>
    <cellStyle name="Связанная ячейка 2 2" xfId="149"/>
    <cellStyle name="Текст предупреждения" xfId="150"/>
    <cellStyle name="Текст предупреждения 2" xfId="151"/>
    <cellStyle name="Текст предупреждения 2 2" xfId="152"/>
    <cellStyle name="Comma" xfId="153"/>
    <cellStyle name="Comma [0]" xfId="154"/>
    <cellStyle name="Хороший" xfId="155"/>
    <cellStyle name="Хороший 2" xfId="156"/>
    <cellStyle name="Хороший 2 2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25527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5527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25527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25527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66675</xdr:colOff>
      <xdr:row>5</xdr:row>
      <xdr:rowOff>266700</xdr:rowOff>
    </xdr:from>
    <xdr:ext cx="85725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56102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22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0;&#1086;&#1084;&#1080;&#1090;&#1077;&#1090;%20&#1087;&#1086;%20&#1089;&#1086;&#1094;&#1080;&#1072;&#1083;&#1100;&#1085;&#1086;&#1081;%20&#1079;&#1072;&#1097;&#1080;&#1090;&#1077;%20&#1085;&#1072;&#1089;&#1077;&#1083;&#1077;&#1085;&#1080;&#1103;\&#1054;&#1054;&#1048;&#1058;\&#1057;&#1042;&#1054;&#1044;%20_02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ДВ"/>
      <sheetName val="РЕДК"/>
      <sheetName val="ЕДК-многодет"/>
      <sheetName val="ЕДК-село"/>
      <sheetName val="субсидии"/>
      <sheetName val="ДП"/>
      <sheetName val="ОблМСП"/>
      <sheetName val="Иные МСП"/>
      <sheetName val="ВОВ"/>
      <sheetName val="федрегистр"/>
      <sheetName val="инвалиды"/>
      <sheetName val="ФЕДК"/>
      <sheetName val="1,5"/>
      <sheetName val="475+142"/>
      <sheetName val="актуальные"/>
      <sheetName val="Чис.многод.сем"/>
      <sheetName val="ЕДВ на 3-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68" zoomScaleNormal="68" zoomScalePageLayoutView="0" workbookViewId="0" topLeftCell="A1">
      <selection activeCell="H6" sqref="H6"/>
    </sheetView>
  </sheetViews>
  <sheetFormatPr defaultColWidth="9.00390625" defaultRowHeight="12.75"/>
  <cols>
    <col min="1" max="1" width="5.75390625" style="0" customWidth="1"/>
    <col min="2" max="2" width="28.125" style="0" customWidth="1"/>
    <col min="3" max="3" width="23.375" style="1" customWidth="1"/>
    <col min="4" max="4" width="27.00390625" style="1" customWidth="1"/>
    <col min="6" max="6" width="12.25390625" style="0" bestFit="1" customWidth="1"/>
    <col min="7" max="7" width="10.75390625" style="0" bestFit="1" customWidth="1"/>
  </cols>
  <sheetData>
    <row r="1" spans="1:4" ht="101.25" customHeight="1">
      <c r="A1" s="300" t="s">
        <v>198</v>
      </c>
      <c r="B1" s="300"/>
      <c r="C1" s="300"/>
      <c r="D1" s="300"/>
    </row>
    <row r="2" spans="1:4" ht="79.5" customHeight="1" thickBot="1">
      <c r="A2" s="9" t="s">
        <v>19</v>
      </c>
      <c r="B2" s="9" t="s">
        <v>18</v>
      </c>
      <c r="C2" s="10" t="s">
        <v>21</v>
      </c>
      <c r="D2" s="11" t="s">
        <v>22</v>
      </c>
    </row>
    <row r="3" spans="1:10" ht="27.75" customHeight="1" thickTop="1">
      <c r="A3" s="8">
        <v>1</v>
      </c>
      <c r="B3" s="12" t="s">
        <v>0</v>
      </c>
      <c r="C3" s="16">
        <v>31387</v>
      </c>
      <c r="D3" s="16">
        <v>11821</v>
      </c>
      <c r="F3" s="21"/>
      <c r="G3" s="22"/>
      <c r="H3" s="19"/>
      <c r="I3" s="19"/>
      <c r="J3" s="19"/>
    </row>
    <row r="4" spans="1:10" ht="27.75" customHeight="1">
      <c r="A4" s="5">
        <v>2</v>
      </c>
      <c r="B4" s="13" t="s">
        <v>1</v>
      </c>
      <c r="C4" s="17">
        <v>33704</v>
      </c>
      <c r="D4" s="17">
        <v>10615</v>
      </c>
      <c r="F4" s="21"/>
      <c r="G4" s="22"/>
      <c r="H4" s="19"/>
      <c r="I4" s="19"/>
      <c r="J4" s="19"/>
    </row>
    <row r="5" spans="1:10" ht="27.75" customHeight="1">
      <c r="A5" s="4">
        <v>3</v>
      </c>
      <c r="B5" s="14" t="s">
        <v>2</v>
      </c>
      <c r="C5" s="18">
        <v>49671</v>
      </c>
      <c r="D5" s="18">
        <v>20066</v>
      </c>
      <c r="F5" s="21"/>
      <c r="G5" s="22"/>
      <c r="H5" s="19"/>
      <c r="I5" s="19"/>
      <c r="J5" s="19"/>
    </row>
    <row r="6" spans="1:10" ht="27.75" customHeight="1">
      <c r="A6" s="5">
        <v>4</v>
      </c>
      <c r="B6" s="13" t="s">
        <v>3</v>
      </c>
      <c r="C6" s="17">
        <v>234252</v>
      </c>
      <c r="D6" s="17">
        <v>53902</v>
      </c>
      <c r="F6" s="21"/>
      <c r="G6" s="22"/>
      <c r="H6" s="19"/>
      <c r="I6" s="19"/>
      <c r="J6" s="19"/>
    </row>
    <row r="7" spans="1:10" ht="27.75" customHeight="1">
      <c r="A7" s="4">
        <v>5</v>
      </c>
      <c r="B7" s="14" t="s">
        <v>4</v>
      </c>
      <c r="C7" s="18">
        <v>98360</v>
      </c>
      <c r="D7" s="18">
        <v>37370</v>
      </c>
      <c r="F7" s="21"/>
      <c r="G7" s="22"/>
      <c r="H7" s="19"/>
      <c r="I7" s="19"/>
      <c r="J7" s="19"/>
    </row>
    <row r="8" spans="1:10" ht="27.75" customHeight="1">
      <c r="A8" s="5">
        <v>6</v>
      </c>
      <c r="B8" s="13" t="s">
        <v>5</v>
      </c>
      <c r="C8" s="17">
        <v>142646</v>
      </c>
      <c r="D8" s="17">
        <v>43883</v>
      </c>
      <c r="F8" s="21"/>
      <c r="G8" s="22"/>
      <c r="H8" s="19"/>
      <c r="I8" s="19"/>
      <c r="J8" s="19"/>
    </row>
    <row r="9" spans="1:10" ht="27.75" customHeight="1">
      <c r="A9" s="4">
        <v>7</v>
      </c>
      <c r="B9" s="14" t="s">
        <v>6</v>
      </c>
      <c r="C9" s="18">
        <v>48316</v>
      </c>
      <c r="D9" s="18">
        <v>17740</v>
      </c>
      <c r="F9" s="21"/>
      <c r="G9" s="22"/>
      <c r="H9" s="19"/>
      <c r="I9" s="19"/>
      <c r="J9" s="19"/>
    </row>
    <row r="10" spans="1:10" ht="27.75" customHeight="1">
      <c r="A10" s="5">
        <v>8</v>
      </c>
      <c r="B10" s="13" t="s">
        <v>7</v>
      </c>
      <c r="C10" s="17">
        <v>46362</v>
      </c>
      <c r="D10" s="17">
        <v>14267</v>
      </c>
      <c r="F10" s="21"/>
      <c r="G10" s="22"/>
      <c r="H10" s="19"/>
      <c r="I10" s="19"/>
      <c r="J10" s="19"/>
    </row>
    <row r="11" spans="1:10" ht="27.75" customHeight="1">
      <c r="A11" s="4">
        <v>9</v>
      </c>
      <c r="B11" s="14" t="s">
        <v>8</v>
      </c>
      <c r="C11" s="18">
        <v>56001</v>
      </c>
      <c r="D11" s="18">
        <v>18594</v>
      </c>
      <c r="F11" s="21"/>
      <c r="G11" s="22"/>
      <c r="H11" s="19"/>
      <c r="I11" s="19"/>
      <c r="J11" s="19"/>
    </row>
    <row r="12" spans="1:10" ht="27.75" customHeight="1">
      <c r="A12" s="5">
        <v>10</v>
      </c>
      <c r="B12" s="13" t="s">
        <v>9</v>
      </c>
      <c r="C12" s="17">
        <v>19631</v>
      </c>
      <c r="D12" s="17">
        <v>7235</v>
      </c>
      <c r="F12" s="21"/>
      <c r="G12" s="22"/>
      <c r="H12" s="19"/>
      <c r="I12" s="19"/>
      <c r="J12" s="19"/>
    </row>
    <row r="13" spans="1:10" ht="27.75" customHeight="1">
      <c r="A13" s="4">
        <v>11</v>
      </c>
      <c r="B13" s="14" t="s">
        <v>10</v>
      </c>
      <c r="C13" s="18">
        <v>42663</v>
      </c>
      <c r="D13" s="18">
        <v>12731</v>
      </c>
      <c r="F13" s="21"/>
      <c r="G13" s="22"/>
      <c r="H13" s="19"/>
      <c r="I13" s="19"/>
      <c r="J13" s="19"/>
    </row>
    <row r="14" spans="1:10" ht="27.75" customHeight="1">
      <c r="A14" s="5">
        <v>12</v>
      </c>
      <c r="B14" s="13" t="s">
        <v>11</v>
      </c>
      <c r="C14" s="17">
        <v>41406</v>
      </c>
      <c r="D14" s="17">
        <v>16416</v>
      </c>
      <c r="F14" s="21"/>
      <c r="G14" s="22"/>
      <c r="H14" s="19"/>
      <c r="I14" s="19"/>
      <c r="J14" s="19"/>
    </row>
    <row r="15" spans="1:10" ht="27.75" customHeight="1">
      <c r="A15" s="4">
        <v>13</v>
      </c>
      <c r="B15" s="14" t="s">
        <v>12</v>
      </c>
      <c r="C15" s="18">
        <v>23773</v>
      </c>
      <c r="D15" s="18">
        <v>8476</v>
      </c>
      <c r="F15" s="21"/>
      <c r="G15" s="22"/>
      <c r="H15" s="19"/>
      <c r="I15" s="19"/>
      <c r="J15" s="19"/>
    </row>
    <row r="16" spans="1:10" ht="27.75" customHeight="1">
      <c r="A16" s="5">
        <v>14</v>
      </c>
      <c r="B16" s="13" t="s">
        <v>13</v>
      </c>
      <c r="C16" s="17">
        <v>40099</v>
      </c>
      <c r="D16" s="17">
        <v>13432</v>
      </c>
      <c r="F16" s="21"/>
      <c r="G16" s="22"/>
      <c r="H16" s="19"/>
      <c r="I16" s="19"/>
      <c r="J16" s="19"/>
    </row>
    <row r="17" spans="1:10" ht="27.75" customHeight="1">
      <c r="A17" s="4">
        <v>15</v>
      </c>
      <c r="B17" s="14" t="s">
        <v>14</v>
      </c>
      <c r="C17" s="18">
        <v>28142</v>
      </c>
      <c r="D17" s="18">
        <v>10768</v>
      </c>
      <c r="F17" s="21"/>
      <c r="G17" s="22"/>
      <c r="H17" s="19"/>
      <c r="I17" s="19"/>
      <c r="J17" s="19"/>
    </row>
    <row r="18" spans="1:10" ht="27.75" customHeight="1">
      <c r="A18" s="5">
        <v>16</v>
      </c>
      <c r="B18" s="13" t="s">
        <v>15</v>
      </c>
      <c r="C18" s="17">
        <v>44547</v>
      </c>
      <c r="D18" s="17">
        <v>15743</v>
      </c>
      <c r="F18" s="21"/>
      <c r="G18" s="22"/>
      <c r="H18" s="19"/>
      <c r="I18" s="19"/>
      <c r="J18" s="19"/>
    </row>
    <row r="19" spans="1:10" ht="27.75" customHeight="1">
      <c r="A19" s="4">
        <v>17</v>
      </c>
      <c r="B19" s="14" t="s">
        <v>16</v>
      </c>
      <c r="C19" s="18">
        <v>54497</v>
      </c>
      <c r="D19" s="18">
        <v>17519</v>
      </c>
      <c r="F19" s="21"/>
      <c r="G19" s="22"/>
      <c r="H19" s="19"/>
      <c r="I19" s="19"/>
      <c r="J19" s="19"/>
    </row>
    <row r="20" spans="1:10" ht="27.75" customHeight="1">
      <c r="A20" s="6">
        <v>18</v>
      </c>
      <c r="B20" s="15" t="s">
        <v>17</v>
      </c>
      <c r="C20" s="17">
        <v>74185</v>
      </c>
      <c r="D20" s="17">
        <v>22559</v>
      </c>
      <c r="F20" s="21"/>
      <c r="G20" s="22"/>
      <c r="H20" s="19"/>
      <c r="I20" s="19"/>
      <c r="J20" s="19"/>
    </row>
    <row r="21" spans="1:7" ht="32.25" customHeight="1">
      <c r="A21" s="2"/>
      <c r="B21" s="3" t="s">
        <v>20</v>
      </c>
      <c r="C21" s="7">
        <f>SUM(C3:C20)</f>
        <v>1109642</v>
      </c>
      <c r="D21" s="7">
        <f>SUM(D3:D20)</f>
        <v>353137</v>
      </c>
      <c r="F21" s="22"/>
      <c r="G21" s="22"/>
    </row>
    <row r="22" ht="4.5" customHeight="1"/>
    <row r="23" spans="3:4" ht="27.75" customHeight="1">
      <c r="C23" s="20"/>
      <c r="D23" s="20"/>
    </row>
  </sheetData>
  <sheetProtection/>
  <mergeCells count="1">
    <mergeCell ref="A1:D1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70" zoomScaleNormal="70" zoomScalePageLayoutView="0" workbookViewId="0" topLeftCell="A1">
      <selection activeCell="P21" sqref="P21"/>
    </sheetView>
  </sheetViews>
  <sheetFormatPr defaultColWidth="8.75390625" defaultRowHeight="12.75"/>
  <cols>
    <col min="1" max="1" width="4.75390625" style="0" customWidth="1"/>
    <col min="2" max="2" width="33.625" style="0" customWidth="1"/>
    <col min="3" max="3" width="14.00390625" style="0" customWidth="1"/>
    <col min="4" max="4" width="13.625" style="0" customWidth="1"/>
    <col min="5" max="5" width="19.75390625" style="0" customWidth="1"/>
    <col min="6" max="7" width="13.625" style="0" customWidth="1"/>
    <col min="8" max="8" width="16.125" style="0" customWidth="1"/>
    <col min="9" max="9" width="18.125" style="0" customWidth="1"/>
    <col min="10" max="10" width="17.00390625" style="0" customWidth="1"/>
    <col min="11" max="12" width="16.75390625" style="0" customWidth="1"/>
    <col min="13" max="13" width="17.625" style="0" customWidth="1"/>
    <col min="14" max="14" width="15.625" style="0" customWidth="1"/>
    <col min="15" max="15" width="36.875" style="0" customWidth="1"/>
    <col min="16" max="16" width="36.125" style="0" customWidth="1"/>
  </cols>
  <sheetData>
    <row r="1" spans="1:14" s="68" customFormat="1" ht="26.25" customHeight="1">
      <c r="A1" s="410" t="s">
        <v>109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68" customFormat="1" ht="25.5" customHeight="1">
      <c r="A2" s="411" t="s">
        <v>248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1:14" s="117" customFormat="1" ht="24.75" customHeight="1">
      <c r="A3" s="412" t="s">
        <v>24</v>
      </c>
      <c r="B3" s="414" t="s">
        <v>18</v>
      </c>
      <c r="C3" s="416" t="s">
        <v>110</v>
      </c>
      <c r="D3" s="416"/>
      <c r="E3" s="416"/>
      <c r="F3" s="416"/>
      <c r="G3" s="416"/>
      <c r="H3" s="417" t="s">
        <v>111</v>
      </c>
      <c r="I3" s="405" t="s">
        <v>112</v>
      </c>
      <c r="J3" s="405" t="s">
        <v>113</v>
      </c>
      <c r="K3" s="405" t="s">
        <v>114</v>
      </c>
      <c r="L3" s="405" t="s">
        <v>115</v>
      </c>
      <c r="M3" s="405" t="s">
        <v>116</v>
      </c>
      <c r="N3" s="405" t="s">
        <v>117</v>
      </c>
    </row>
    <row r="4" spans="1:14" s="117" customFormat="1" ht="75.75" customHeight="1">
      <c r="A4" s="412"/>
      <c r="B4" s="414"/>
      <c r="C4" s="407" t="s">
        <v>118</v>
      </c>
      <c r="D4" s="409" t="s">
        <v>119</v>
      </c>
      <c r="E4" s="409"/>
      <c r="F4" s="409"/>
      <c r="G4" s="409"/>
      <c r="H4" s="418"/>
      <c r="I4" s="405"/>
      <c r="J4" s="405"/>
      <c r="K4" s="405"/>
      <c r="L4" s="405"/>
      <c r="M4" s="405"/>
      <c r="N4" s="405"/>
    </row>
    <row r="5" spans="1:14" s="117" customFormat="1" ht="90" customHeight="1" thickBot="1">
      <c r="A5" s="413"/>
      <c r="B5" s="415"/>
      <c r="C5" s="408"/>
      <c r="D5" s="118" t="s">
        <v>120</v>
      </c>
      <c r="E5" s="118" t="s">
        <v>121</v>
      </c>
      <c r="F5" s="118" t="s">
        <v>122</v>
      </c>
      <c r="G5" s="118" t="s">
        <v>123</v>
      </c>
      <c r="H5" s="419"/>
      <c r="I5" s="406"/>
      <c r="J5" s="406"/>
      <c r="K5" s="406"/>
      <c r="L5" s="406"/>
      <c r="M5" s="406"/>
      <c r="N5" s="406"/>
    </row>
    <row r="6" spans="1:14" s="68" customFormat="1" ht="27" customHeight="1" thickTop="1">
      <c r="A6" s="62" t="s">
        <v>45</v>
      </c>
      <c r="B6" s="12" t="s">
        <v>46</v>
      </c>
      <c r="C6" s="119">
        <f>D6+E6+F6+G6</f>
        <v>11</v>
      </c>
      <c r="D6" s="120">
        <v>1</v>
      </c>
      <c r="E6" s="120">
        <v>0</v>
      </c>
      <c r="F6" s="120">
        <v>10</v>
      </c>
      <c r="G6" s="120">
        <v>0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20">
        <v>0</v>
      </c>
      <c r="N6" s="120">
        <v>10</v>
      </c>
    </row>
    <row r="7" spans="1:14" s="68" customFormat="1" ht="27" customHeight="1">
      <c r="A7" s="47" t="s">
        <v>47</v>
      </c>
      <c r="B7" s="13" t="s">
        <v>48</v>
      </c>
      <c r="C7" s="121">
        <f aca="true" t="shared" si="0" ref="C7:C23">D7+E7+F7+G7</f>
        <v>14</v>
      </c>
      <c r="D7" s="122">
        <v>0</v>
      </c>
      <c r="E7" s="122">
        <v>6</v>
      </c>
      <c r="F7" s="122">
        <v>6</v>
      </c>
      <c r="G7" s="122">
        <v>2</v>
      </c>
      <c r="H7" s="122">
        <v>0</v>
      </c>
      <c r="I7" s="122">
        <v>1</v>
      </c>
      <c r="J7" s="122">
        <v>0</v>
      </c>
      <c r="K7" s="122">
        <v>0</v>
      </c>
      <c r="L7" s="122">
        <v>1</v>
      </c>
      <c r="M7" s="122">
        <v>0</v>
      </c>
      <c r="N7" s="122">
        <v>14</v>
      </c>
    </row>
    <row r="8" spans="1:14" s="68" customFormat="1" ht="27" customHeight="1">
      <c r="A8" s="37" t="s">
        <v>49</v>
      </c>
      <c r="B8" s="14" t="s">
        <v>50</v>
      </c>
      <c r="C8" s="123">
        <f t="shared" si="0"/>
        <v>13</v>
      </c>
      <c r="D8" s="124">
        <v>10</v>
      </c>
      <c r="E8" s="124">
        <v>1</v>
      </c>
      <c r="F8" s="124">
        <v>2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1</v>
      </c>
      <c r="M8" s="124">
        <v>0</v>
      </c>
      <c r="N8" s="124">
        <v>14</v>
      </c>
    </row>
    <row r="9" spans="1:14" s="68" customFormat="1" ht="27" customHeight="1">
      <c r="A9" s="47" t="s">
        <v>51</v>
      </c>
      <c r="B9" s="13" t="s">
        <v>52</v>
      </c>
      <c r="C9" s="121">
        <f t="shared" si="0"/>
        <v>60</v>
      </c>
      <c r="D9" s="122">
        <v>35</v>
      </c>
      <c r="E9" s="122">
        <v>15</v>
      </c>
      <c r="F9" s="122">
        <v>8</v>
      </c>
      <c r="G9" s="122">
        <v>2</v>
      </c>
      <c r="H9" s="122">
        <v>0</v>
      </c>
      <c r="I9" s="122">
        <v>5</v>
      </c>
      <c r="J9" s="122">
        <v>0</v>
      </c>
      <c r="K9" s="122">
        <v>0</v>
      </c>
      <c r="L9" s="122">
        <v>3</v>
      </c>
      <c r="M9" s="122">
        <v>0</v>
      </c>
      <c r="N9" s="122">
        <v>64</v>
      </c>
    </row>
    <row r="10" spans="1:14" s="68" customFormat="1" ht="27" customHeight="1">
      <c r="A10" s="37" t="s">
        <v>53</v>
      </c>
      <c r="B10" s="14" t="s">
        <v>54</v>
      </c>
      <c r="C10" s="123">
        <f t="shared" si="0"/>
        <v>40</v>
      </c>
      <c r="D10" s="124">
        <v>0</v>
      </c>
      <c r="E10" s="124">
        <v>15</v>
      </c>
      <c r="F10" s="124">
        <v>24</v>
      </c>
      <c r="G10" s="124">
        <v>1</v>
      </c>
      <c r="H10" s="124">
        <v>0</v>
      </c>
      <c r="I10" s="124">
        <v>1</v>
      </c>
      <c r="J10" s="124">
        <v>0</v>
      </c>
      <c r="K10" s="124">
        <v>0</v>
      </c>
      <c r="L10" s="124">
        <v>0</v>
      </c>
      <c r="M10" s="124">
        <v>0</v>
      </c>
      <c r="N10" s="124">
        <v>36</v>
      </c>
    </row>
    <row r="11" spans="1:14" s="68" customFormat="1" ht="27" customHeight="1">
      <c r="A11" s="47" t="s">
        <v>55</v>
      </c>
      <c r="B11" s="13" t="s">
        <v>56</v>
      </c>
      <c r="C11" s="121">
        <f t="shared" si="0"/>
        <v>71</v>
      </c>
      <c r="D11" s="122">
        <v>0</v>
      </c>
      <c r="E11" s="122">
        <v>26</v>
      </c>
      <c r="F11" s="122">
        <v>45</v>
      </c>
      <c r="G11" s="122">
        <v>0</v>
      </c>
      <c r="H11" s="122">
        <v>0</v>
      </c>
      <c r="I11" s="122">
        <v>1</v>
      </c>
      <c r="J11" s="122">
        <v>1</v>
      </c>
      <c r="K11" s="122">
        <v>0</v>
      </c>
      <c r="L11" s="122">
        <v>2</v>
      </c>
      <c r="M11" s="122">
        <v>0</v>
      </c>
      <c r="N11" s="122">
        <v>70</v>
      </c>
    </row>
    <row r="12" spans="1:14" s="68" customFormat="1" ht="27" customHeight="1">
      <c r="A12" s="37" t="s">
        <v>57</v>
      </c>
      <c r="B12" s="14" t="s">
        <v>58</v>
      </c>
      <c r="C12" s="123">
        <f t="shared" si="0"/>
        <v>26</v>
      </c>
      <c r="D12" s="124">
        <v>4</v>
      </c>
      <c r="E12" s="124">
        <v>8</v>
      </c>
      <c r="F12" s="124">
        <v>14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24</v>
      </c>
    </row>
    <row r="13" spans="1:14" s="68" customFormat="1" ht="27" customHeight="1">
      <c r="A13" s="47" t="s">
        <v>59</v>
      </c>
      <c r="B13" s="13" t="s">
        <v>60</v>
      </c>
      <c r="C13" s="121">
        <f t="shared" si="0"/>
        <v>13</v>
      </c>
      <c r="D13" s="122">
        <v>1</v>
      </c>
      <c r="E13" s="122">
        <v>2</v>
      </c>
      <c r="F13" s="122">
        <v>10</v>
      </c>
      <c r="G13" s="122">
        <v>0</v>
      </c>
      <c r="H13" s="122">
        <v>0</v>
      </c>
      <c r="I13" s="122">
        <v>2</v>
      </c>
      <c r="J13" s="122">
        <v>0</v>
      </c>
      <c r="K13" s="122">
        <v>0</v>
      </c>
      <c r="L13" s="122">
        <v>0</v>
      </c>
      <c r="M13" s="122">
        <v>0</v>
      </c>
      <c r="N13" s="122">
        <v>14</v>
      </c>
    </row>
    <row r="14" spans="1:14" s="68" customFormat="1" ht="27" customHeight="1">
      <c r="A14" s="37" t="s">
        <v>61</v>
      </c>
      <c r="B14" s="14" t="s">
        <v>62</v>
      </c>
      <c r="C14" s="123">
        <f t="shared" si="0"/>
        <v>15</v>
      </c>
      <c r="D14" s="124">
        <v>0</v>
      </c>
      <c r="E14" s="124">
        <v>8</v>
      </c>
      <c r="F14" s="124">
        <v>7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14</v>
      </c>
    </row>
    <row r="15" spans="1:14" s="68" customFormat="1" ht="27" customHeight="1">
      <c r="A15" s="47" t="s">
        <v>63</v>
      </c>
      <c r="B15" s="13" t="s">
        <v>64</v>
      </c>
      <c r="C15" s="121">
        <f t="shared" si="0"/>
        <v>2</v>
      </c>
      <c r="D15" s="122">
        <v>0</v>
      </c>
      <c r="E15" s="122">
        <v>0</v>
      </c>
      <c r="F15" s="122">
        <v>2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1</v>
      </c>
      <c r="M15" s="122">
        <v>0</v>
      </c>
      <c r="N15" s="122">
        <v>3</v>
      </c>
    </row>
    <row r="16" spans="1:14" s="68" customFormat="1" ht="27" customHeight="1">
      <c r="A16" s="37" t="s">
        <v>65</v>
      </c>
      <c r="B16" s="14" t="s">
        <v>66</v>
      </c>
      <c r="C16" s="123">
        <f t="shared" si="0"/>
        <v>24</v>
      </c>
      <c r="D16" s="124">
        <v>5</v>
      </c>
      <c r="E16" s="124">
        <v>3</v>
      </c>
      <c r="F16" s="124">
        <v>16</v>
      </c>
      <c r="G16" s="124">
        <v>0</v>
      </c>
      <c r="H16" s="124">
        <v>0</v>
      </c>
      <c r="I16" s="124">
        <v>2</v>
      </c>
      <c r="J16" s="124">
        <v>0</v>
      </c>
      <c r="K16" s="124">
        <v>0</v>
      </c>
      <c r="L16" s="124">
        <v>0</v>
      </c>
      <c r="M16" s="124">
        <v>0</v>
      </c>
      <c r="N16" s="124">
        <v>23</v>
      </c>
    </row>
    <row r="17" spans="1:14" s="68" customFormat="1" ht="27" customHeight="1">
      <c r="A17" s="47" t="s">
        <v>67</v>
      </c>
      <c r="B17" s="13" t="s">
        <v>68</v>
      </c>
      <c r="C17" s="121">
        <f t="shared" si="0"/>
        <v>19</v>
      </c>
      <c r="D17" s="122">
        <v>1</v>
      </c>
      <c r="E17" s="122">
        <v>6</v>
      </c>
      <c r="F17" s="122">
        <v>10</v>
      </c>
      <c r="G17" s="122">
        <v>2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18</v>
      </c>
    </row>
    <row r="18" spans="1:14" s="68" customFormat="1" ht="27" customHeight="1">
      <c r="A18" s="37" t="s">
        <v>69</v>
      </c>
      <c r="B18" s="14" t="s">
        <v>70</v>
      </c>
      <c r="C18" s="123">
        <f t="shared" si="0"/>
        <v>13</v>
      </c>
      <c r="D18" s="124">
        <v>0</v>
      </c>
      <c r="E18" s="124">
        <v>2</v>
      </c>
      <c r="F18" s="124">
        <v>10</v>
      </c>
      <c r="G18" s="124">
        <v>1</v>
      </c>
      <c r="H18" s="124">
        <v>0</v>
      </c>
      <c r="I18" s="124">
        <v>1</v>
      </c>
      <c r="J18" s="124">
        <v>1</v>
      </c>
      <c r="K18" s="124">
        <v>0</v>
      </c>
      <c r="L18" s="124">
        <v>0</v>
      </c>
      <c r="M18" s="124">
        <v>0</v>
      </c>
      <c r="N18" s="124">
        <v>12</v>
      </c>
    </row>
    <row r="19" spans="1:14" s="68" customFormat="1" ht="27" customHeight="1">
      <c r="A19" s="47" t="s">
        <v>71</v>
      </c>
      <c r="B19" s="13" t="s">
        <v>72</v>
      </c>
      <c r="C19" s="121">
        <f t="shared" si="0"/>
        <v>31</v>
      </c>
      <c r="D19" s="122">
        <v>0</v>
      </c>
      <c r="E19" s="122">
        <v>9</v>
      </c>
      <c r="F19" s="122">
        <v>21</v>
      </c>
      <c r="G19" s="122">
        <v>1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30</v>
      </c>
    </row>
    <row r="20" spans="1:14" s="68" customFormat="1" ht="27" customHeight="1">
      <c r="A20" s="37" t="s">
        <v>73</v>
      </c>
      <c r="B20" s="14" t="s">
        <v>74</v>
      </c>
      <c r="C20" s="123">
        <f t="shared" si="0"/>
        <v>18</v>
      </c>
      <c r="D20" s="124">
        <v>2</v>
      </c>
      <c r="E20" s="124">
        <v>5</v>
      </c>
      <c r="F20" s="124">
        <v>11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15</v>
      </c>
    </row>
    <row r="21" spans="1:14" s="68" customFormat="1" ht="27" customHeight="1">
      <c r="A21" s="47" t="s">
        <v>75</v>
      </c>
      <c r="B21" s="13" t="s">
        <v>76</v>
      </c>
      <c r="C21" s="121">
        <f t="shared" si="0"/>
        <v>12</v>
      </c>
      <c r="D21" s="122">
        <v>4</v>
      </c>
      <c r="E21" s="122">
        <v>4</v>
      </c>
      <c r="F21" s="122">
        <v>4</v>
      </c>
      <c r="G21" s="122">
        <v>0</v>
      </c>
      <c r="H21" s="122">
        <v>0</v>
      </c>
      <c r="I21" s="122">
        <v>2</v>
      </c>
      <c r="J21" s="122">
        <v>0</v>
      </c>
      <c r="K21" s="122">
        <v>0</v>
      </c>
      <c r="L21" s="122">
        <v>3</v>
      </c>
      <c r="M21" s="122">
        <v>0</v>
      </c>
      <c r="N21" s="122">
        <v>14</v>
      </c>
    </row>
    <row r="22" spans="1:14" s="68" customFormat="1" ht="27" customHeight="1">
      <c r="A22" s="37" t="s">
        <v>77</v>
      </c>
      <c r="B22" s="14" t="s">
        <v>78</v>
      </c>
      <c r="C22" s="123">
        <f t="shared" si="0"/>
        <v>21</v>
      </c>
      <c r="D22" s="124">
        <v>3</v>
      </c>
      <c r="E22" s="124">
        <v>6</v>
      </c>
      <c r="F22" s="124">
        <v>12</v>
      </c>
      <c r="G22" s="124">
        <v>0</v>
      </c>
      <c r="H22" s="124">
        <v>1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21</v>
      </c>
    </row>
    <row r="23" spans="1:14" s="68" customFormat="1" ht="27" customHeight="1">
      <c r="A23" s="47" t="s">
        <v>79</v>
      </c>
      <c r="B23" s="13" t="s">
        <v>80</v>
      </c>
      <c r="C23" s="121">
        <f t="shared" si="0"/>
        <v>27</v>
      </c>
      <c r="D23" s="122">
        <v>3</v>
      </c>
      <c r="E23" s="122">
        <v>18</v>
      </c>
      <c r="F23" s="122">
        <v>6</v>
      </c>
      <c r="G23" s="122">
        <v>0</v>
      </c>
      <c r="H23" s="122">
        <v>0</v>
      </c>
      <c r="I23" s="122">
        <v>0</v>
      </c>
      <c r="J23" s="122">
        <v>0</v>
      </c>
      <c r="K23" s="122">
        <v>1</v>
      </c>
      <c r="L23" s="122">
        <v>0</v>
      </c>
      <c r="M23" s="122">
        <v>0</v>
      </c>
      <c r="N23" s="122">
        <v>26</v>
      </c>
    </row>
    <row r="24" spans="1:14" s="126" customFormat="1" ht="25.5" customHeight="1">
      <c r="A24" s="125"/>
      <c r="B24" s="125" t="s">
        <v>124</v>
      </c>
      <c r="C24" s="125">
        <f>D24+E24+F24+G24</f>
        <v>430</v>
      </c>
      <c r="D24" s="125">
        <f>SUM(D6:D23)</f>
        <v>69</v>
      </c>
      <c r="E24" s="125">
        <f>SUM(E6:E23)</f>
        <v>134</v>
      </c>
      <c r="F24" s="125">
        <f aca="true" t="shared" si="1" ref="F24:M24">SUM(F6:F23)</f>
        <v>218</v>
      </c>
      <c r="G24" s="125">
        <f t="shared" si="1"/>
        <v>9</v>
      </c>
      <c r="H24" s="125">
        <f t="shared" si="1"/>
        <v>1</v>
      </c>
      <c r="I24" s="125">
        <f>SUM(I6:I23)</f>
        <v>15</v>
      </c>
      <c r="J24" s="125">
        <f t="shared" si="1"/>
        <v>2</v>
      </c>
      <c r="K24" s="125">
        <f t="shared" si="1"/>
        <v>1</v>
      </c>
      <c r="L24" s="125">
        <f t="shared" si="1"/>
        <v>11</v>
      </c>
      <c r="M24" s="125">
        <f t="shared" si="1"/>
        <v>0</v>
      </c>
      <c r="N24" s="125">
        <v>422</v>
      </c>
    </row>
    <row r="25" spans="2:13" s="127" customFormat="1" ht="26.25" customHeight="1">
      <c r="B25" s="127" t="s">
        <v>125</v>
      </c>
      <c r="D25" s="128"/>
      <c r="J25" s="128"/>
      <c r="M25" s="128"/>
    </row>
  </sheetData>
  <sheetProtection/>
  <mergeCells count="14">
    <mergeCell ref="C4:C5"/>
    <mergeCell ref="D4:G4"/>
    <mergeCell ref="A1:N1"/>
    <mergeCell ref="A2:N2"/>
    <mergeCell ref="A3:A5"/>
    <mergeCell ref="B3:B5"/>
    <mergeCell ref="C3:G3"/>
    <mergeCell ref="H3:H5"/>
    <mergeCell ref="I3:I5"/>
    <mergeCell ref="J3:J5"/>
    <mergeCell ref="K3:K5"/>
    <mergeCell ref="L3:L5"/>
    <mergeCell ref="M3:M5"/>
    <mergeCell ref="N3:N5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90" zoomScaleNormal="90" zoomScalePageLayoutView="0" workbookViewId="0" topLeftCell="A1">
      <selection activeCell="Q23" sqref="Q23"/>
    </sheetView>
  </sheetViews>
  <sheetFormatPr defaultColWidth="12.00390625" defaultRowHeight="12.75"/>
  <cols>
    <col min="1" max="1" width="4.00390625" style="135" customWidth="1"/>
    <col min="2" max="2" width="25.25390625" style="130" customWidth="1"/>
    <col min="3" max="3" width="11.00390625" style="130" customWidth="1"/>
    <col min="4" max="4" width="10.625" style="130" customWidth="1"/>
    <col min="5" max="5" width="11.25390625" style="130" customWidth="1"/>
    <col min="6" max="6" width="11.75390625" style="130" customWidth="1"/>
    <col min="7" max="7" width="12.00390625" style="130" customWidth="1"/>
    <col min="8" max="11" width="8.25390625" style="130" customWidth="1"/>
    <col min="12" max="12" width="10.375" style="130" customWidth="1"/>
    <col min="13" max="13" width="10.125" style="130" customWidth="1"/>
    <col min="14" max="15" width="13.25390625" style="130" customWidth="1"/>
    <col min="16" max="16384" width="12.00390625" style="130" customWidth="1"/>
  </cols>
  <sheetData>
    <row r="1" spans="1:15" s="129" customFormat="1" ht="65.25" customHeight="1">
      <c r="A1" s="424" t="s">
        <v>218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</row>
    <row r="2" spans="1:15" ht="66.75" customHeight="1">
      <c r="A2" s="425" t="s">
        <v>19</v>
      </c>
      <c r="B2" s="427" t="s">
        <v>18</v>
      </c>
      <c r="C2" s="429" t="s">
        <v>126</v>
      </c>
      <c r="D2" s="430"/>
      <c r="E2" s="431" t="s">
        <v>127</v>
      </c>
      <c r="F2" s="432"/>
      <c r="G2" s="433" t="s">
        <v>128</v>
      </c>
      <c r="H2" s="433"/>
      <c r="I2" s="433"/>
      <c r="J2" s="433"/>
      <c r="K2" s="433"/>
      <c r="L2" s="433" t="s">
        <v>129</v>
      </c>
      <c r="M2" s="434"/>
      <c r="N2" s="435" t="s">
        <v>130</v>
      </c>
      <c r="O2" s="435"/>
    </row>
    <row r="3" spans="1:15" ht="16.5" customHeight="1">
      <c r="A3" s="426"/>
      <c r="B3" s="428"/>
      <c r="C3" s="420" t="s">
        <v>43</v>
      </c>
      <c r="D3" s="421" t="s">
        <v>44</v>
      </c>
      <c r="E3" s="435" t="s">
        <v>131</v>
      </c>
      <c r="F3" s="433" t="s">
        <v>132</v>
      </c>
      <c r="G3" s="435" t="s">
        <v>106</v>
      </c>
      <c r="H3" s="423" t="s">
        <v>133</v>
      </c>
      <c r="I3" s="423" t="s">
        <v>134</v>
      </c>
      <c r="J3" s="423" t="s">
        <v>135</v>
      </c>
      <c r="K3" s="423" t="s">
        <v>136</v>
      </c>
      <c r="L3" s="423" t="s">
        <v>43</v>
      </c>
      <c r="M3" s="421" t="s">
        <v>44</v>
      </c>
      <c r="N3" s="435" t="s">
        <v>25</v>
      </c>
      <c r="O3" s="420"/>
    </row>
    <row r="4" spans="1:15" ht="35.25" customHeight="1">
      <c r="A4" s="425"/>
      <c r="B4" s="427"/>
      <c r="C4" s="420"/>
      <c r="D4" s="422"/>
      <c r="E4" s="420"/>
      <c r="F4" s="438"/>
      <c r="G4" s="420"/>
      <c r="H4" s="420"/>
      <c r="I4" s="420"/>
      <c r="J4" s="420"/>
      <c r="K4" s="420"/>
      <c r="L4" s="420"/>
      <c r="M4" s="421"/>
      <c r="N4" s="265" t="s">
        <v>43</v>
      </c>
      <c r="O4" s="266" t="s">
        <v>44</v>
      </c>
    </row>
    <row r="5" spans="1:15" s="131" customFormat="1" ht="15.75" customHeight="1">
      <c r="A5" s="267">
        <v>1</v>
      </c>
      <c r="B5" s="12" t="s">
        <v>0</v>
      </c>
      <c r="C5" s="268">
        <v>87</v>
      </c>
      <c r="D5" s="268">
        <v>87</v>
      </c>
      <c r="E5" s="268">
        <v>167</v>
      </c>
      <c r="F5" s="268">
        <v>341</v>
      </c>
      <c r="G5" s="269">
        <v>21</v>
      </c>
      <c r="H5" s="269">
        <v>15</v>
      </c>
      <c r="I5" s="269">
        <v>6</v>
      </c>
      <c r="J5" s="269">
        <v>0</v>
      </c>
      <c r="K5" s="269">
        <v>0</v>
      </c>
      <c r="L5" s="268">
        <v>15</v>
      </c>
      <c r="M5" s="268">
        <v>15</v>
      </c>
      <c r="N5" s="268">
        <v>76</v>
      </c>
      <c r="O5" s="270">
        <v>135</v>
      </c>
    </row>
    <row r="6" spans="1:15" s="131" customFormat="1" ht="15.75" customHeight="1">
      <c r="A6" s="271">
        <v>2</v>
      </c>
      <c r="B6" s="13" t="s">
        <v>1</v>
      </c>
      <c r="C6" s="272">
        <v>99</v>
      </c>
      <c r="D6" s="272">
        <v>101</v>
      </c>
      <c r="E6" s="272">
        <v>124</v>
      </c>
      <c r="F6" s="272">
        <v>337</v>
      </c>
      <c r="G6" s="272">
        <v>16</v>
      </c>
      <c r="H6" s="272">
        <v>12</v>
      </c>
      <c r="I6" s="272">
        <v>4</v>
      </c>
      <c r="J6" s="272">
        <v>0</v>
      </c>
      <c r="K6" s="272">
        <v>0</v>
      </c>
      <c r="L6" s="272">
        <v>19</v>
      </c>
      <c r="M6" s="272">
        <v>19</v>
      </c>
      <c r="N6" s="272">
        <v>91</v>
      </c>
      <c r="O6" s="273">
        <v>180</v>
      </c>
    </row>
    <row r="7" spans="1:15" s="131" customFormat="1" ht="15.75" customHeight="1">
      <c r="A7" s="274">
        <v>3</v>
      </c>
      <c r="B7" s="14" t="s">
        <v>2</v>
      </c>
      <c r="C7" s="275">
        <v>141</v>
      </c>
      <c r="D7" s="275">
        <v>143</v>
      </c>
      <c r="E7" s="275">
        <v>332</v>
      </c>
      <c r="F7" s="275">
        <v>727</v>
      </c>
      <c r="G7" s="276">
        <v>24</v>
      </c>
      <c r="H7" s="276">
        <v>21</v>
      </c>
      <c r="I7" s="276">
        <v>3</v>
      </c>
      <c r="J7" s="276">
        <v>0</v>
      </c>
      <c r="K7" s="276">
        <v>0</v>
      </c>
      <c r="L7" s="275">
        <v>13</v>
      </c>
      <c r="M7" s="275">
        <v>13</v>
      </c>
      <c r="N7" s="275">
        <v>124</v>
      </c>
      <c r="O7" s="277">
        <v>206</v>
      </c>
    </row>
    <row r="8" spans="1:15" s="131" customFormat="1" ht="15.75" customHeight="1">
      <c r="A8" s="271">
        <v>4</v>
      </c>
      <c r="B8" s="13" t="s">
        <v>3</v>
      </c>
      <c r="C8" s="272">
        <v>697</v>
      </c>
      <c r="D8" s="272">
        <v>704</v>
      </c>
      <c r="E8" s="272">
        <v>385</v>
      </c>
      <c r="F8" s="272">
        <v>1008</v>
      </c>
      <c r="G8" s="272">
        <v>66</v>
      </c>
      <c r="H8" s="272">
        <v>53</v>
      </c>
      <c r="I8" s="272">
        <v>13</v>
      </c>
      <c r="J8" s="272">
        <v>0</v>
      </c>
      <c r="K8" s="272">
        <v>0</v>
      </c>
      <c r="L8" s="272">
        <v>113</v>
      </c>
      <c r="M8" s="272">
        <v>114</v>
      </c>
      <c r="N8" s="272">
        <v>401</v>
      </c>
      <c r="O8" s="273">
        <v>628</v>
      </c>
    </row>
    <row r="9" spans="1:15" s="131" customFormat="1" ht="15.75" customHeight="1">
      <c r="A9" s="274">
        <v>5</v>
      </c>
      <c r="B9" s="14" t="s">
        <v>4</v>
      </c>
      <c r="C9" s="275">
        <v>226</v>
      </c>
      <c r="D9" s="275">
        <v>230</v>
      </c>
      <c r="E9" s="275">
        <v>212</v>
      </c>
      <c r="F9" s="275">
        <v>575</v>
      </c>
      <c r="G9" s="276">
        <v>75</v>
      </c>
      <c r="H9" s="276">
        <v>58</v>
      </c>
      <c r="I9" s="276">
        <v>17</v>
      </c>
      <c r="J9" s="276">
        <v>0</v>
      </c>
      <c r="K9" s="276">
        <v>0</v>
      </c>
      <c r="L9" s="275">
        <v>38</v>
      </c>
      <c r="M9" s="275">
        <v>39</v>
      </c>
      <c r="N9" s="275">
        <v>187</v>
      </c>
      <c r="O9" s="277">
        <v>313</v>
      </c>
    </row>
    <row r="10" spans="1:15" s="131" customFormat="1" ht="15.75" customHeight="1">
      <c r="A10" s="271">
        <v>6</v>
      </c>
      <c r="B10" s="13" t="s">
        <v>5</v>
      </c>
      <c r="C10" s="272">
        <v>356</v>
      </c>
      <c r="D10" s="272">
        <v>357</v>
      </c>
      <c r="E10" s="272">
        <v>494</v>
      </c>
      <c r="F10" s="272">
        <v>1114</v>
      </c>
      <c r="G10" s="272">
        <v>70</v>
      </c>
      <c r="H10" s="272">
        <v>56</v>
      </c>
      <c r="I10" s="272">
        <v>14</v>
      </c>
      <c r="J10" s="272">
        <v>0</v>
      </c>
      <c r="K10" s="272">
        <v>0</v>
      </c>
      <c r="L10" s="272">
        <v>60</v>
      </c>
      <c r="M10" s="272">
        <v>60</v>
      </c>
      <c r="N10" s="272">
        <v>257</v>
      </c>
      <c r="O10" s="273">
        <v>423</v>
      </c>
    </row>
    <row r="11" spans="1:15" s="131" customFormat="1" ht="15.75" customHeight="1">
      <c r="A11" s="274">
        <v>7</v>
      </c>
      <c r="B11" s="14" t="s">
        <v>6</v>
      </c>
      <c r="C11" s="275">
        <v>111</v>
      </c>
      <c r="D11" s="275">
        <v>115</v>
      </c>
      <c r="E11" s="275">
        <v>147</v>
      </c>
      <c r="F11" s="275">
        <v>337</v>
      </c>
      <c r="G11" s="276">
        <v>35</v>
      </c>
      <c r="H11" s="276">
        <v>30</v>
      </c>
      <c r="I11" s="276">
        <v>5</v>
      </c>
      <c r="J11" s="276">
        <v>0</v>
      </c>
      <c r="K11" s="276">
        <v>0</v>
      </c>
      <c r="L11" s="275">
        <v>17</v>
      </c>
      <c r="M11" s="275">
        <v>18</v>
      </c>
      <c r="N11" s="275">
        <v>117</v>
      </c>
      <c r="O11" s="277">
        <v>189</v>
      </c>
    </row>
    <row r="12" spans="1:15" s="131" customFormat="1" ht="15.75" customHeight="1">
      <c r="A12" s="271">
        <v>8</v>
      </c>
      <c r="B12" s="13" t="s">
        <v>7</v>
      </c>
      <c r="C12" s="272">
        <v>94</v>
      </c>
      <c r="D12" s="272">
        <v>96</v>
      </c>
      <c r="E12" s="272">
        <v>159</v>
      </c>
      <c r="F12" s="272">
        <v>338</v>
      </c>
      <c r="G12" s="272">
        <v>25</v>
      </c>
      <c r="H12" s="272">
        <v>18</v>
      </c>
      <c r="I12" s="272">
        <v>7</v>
      </c>
      <c r="J12" s="272">
        <v>0</v>
      </c>
      <c r="K12" s="272">
        <v>0</v>
      </c>
      <c r="L12" s="272">
        <v>9</v>
      </c>
      <c r="M12" s="272">
        <v>9</v>
      </c>
      <c r="N12" s="272">
        <v>68</v>
      </c>
      <c r="O12" s="273">
        <v>110</v>
      </c>
    </row>
    <row r="13" spans="1:15" s="131" customFormat="1" ht="15.75" customHeight="1">
      <c r="A13" s="274">
        <v>9</v>
      </c>
      <c r="B13" s="14" t="s">
        <v>8</v>
      </c>
      <c r="C13" s="275">
        <v>120</v>
      </c>
      <c r="D13" s="275">
        <v>122</v>
      </c>
      <c r="E13" s="275">
        <v>112</v>
      </c>
      <c r="F13" s="275">
        <v>262</v>
      </c>
      <c r="G13" s="275">
        <v>34</v>
      </c>
      <c r="H13" s="275">
        <v>27</v>
      </c>
      <c r="I13" s="275">
        <v>7</v>
      </c>
      <c r="J13" s="275">
        <v>0</v>
      </c>
      <c r="K13" s="275">
        <v>0</v>
      </c>
      <c r="L13" s="275">
        <v>12</v>
      </c>
      <c r="M13" s="275">
        <v>12</v>
      </c>
      <c r="N13" s="275">
        <v>95</v>
      </c>
      <c r="O13" s="277">
        <v>158</v>
      </c>
    </row>
    <row r="14" spans="1:15" s="131" customFormat="1" ht="15.75" customHeight="1">
      <c r="A14" s="271">
        <v>10</v>
      </c>
      <c r="B14" s="13" t="s">
        <v>9</v>
      </c>
      <c r="C14" s="272">
        <v>43</v>
      </c>
      <c r="D14" s="272">
        <v>43</v>
      </c>
      <c r="E14" s="272">
        <v>240</v>
      </c>
      <c r="F14" s="272">
        <v>461</v>
      </c>
      <c r="G14" s="272">
        <v>10</v>
      </c>
      <c r="H14" s="272">
        <v>10</v>
      </c>
      <c r="I14" s="272">
        <v>0</v>
      </c>
      <c r="J14" s="272">
        <v>0</v>
      </c>
      <c r="K14" s="272">
        <v>0</v>
      </c>
      <c r="L14" s="272">
        <v>7</v>
      </c>
      <c r="M14" s="272">
        <v>7</v>
      </c>
      <c r="N14" s="272">
        <v>51</v>
      </c>
      <c r="O14" s="273">
        <v>86</v>
      </c>
    </row>
    <row r="15" spans="1:15" s="131" customFormat="1" ht="15.75" customHeight="1">
      <c r="A15" s="274">
        <v>11</v>
      </c>
      <c r="B15" s="14" t="s">
        <v>10</v>
      </c>
      <c r="C15" s="275">
        <v>124</v>
      </c>
      <c r="D15" s="275">
        <v>125</v>
      </c>
      <c r="E15" s="275">
        <v>74</v>
      </c>
      <c r="F15" s="275">
        <v>227</v>
      </c>
      <c r="G15" s="275">
        <v>16</v>
      </c>
      <c r="H15" s="275">
        <v>14</v>
      </c>
      <c r="I15" s="275">
        <v>2</v>
      </c>
      <c r="J15" s="275">
        <v>0</v>
      </c>
      <c r="K15" s="275">
        <v>0</v>
      </c>
      <c r="L15" s="275">
        <v>17</v>
      </c>
      <c r="M15" s="275">
        <v>17</v>
      </c>
      <c r="N15" s="275">
        <v>76</v>
      </c>
      <c r="O15" s="277">
        <v>136</v>
      </c>
    </row>
    <row r="16" spans="1:15" s="131" customFormat="1" ht="15.75" customHeight="1">
      <c r="A16" s="271">
        <v>12</v>
      </c>
      <c r="B16" s="13" t="s">
        <v>11</v>
      </c>
      <c r="C16" s="272">
        <v>109</v>
      </c>
      <c r="D16" s="272">
        <v>111</v>
      </c>
      <c r="E16" s="272">
        <v>151</v>
      </c>
      <c r="F16" s="272">
        <v>358</v>
      </c>
      <c r="G16" s="272">
        <v>25</v>
      </c>
      <c r="H16" s="272">
        <v>19</v>
      </c>
      <c r="I16" s="272">
        <v>6</v>
      </c>
      <c r="J16" s="272">
        <v>0</v>
      </c>
      <c r="K16" s="272">
        <v>0</v>
      </c>
      <c r="L16" s="272">
        <v>26</v>
      </c>
      <c r="M16" s="272">
        <v>26</v>
      </c>
      <c r="N16" s="272">
        <v>84</v>
      </c>
      <c r="O16" s="273">
        <v>151</v>
      </c>
    </row>
    <row r="17" spans="1:15" s="131" customFormat="1" ht="15.75" customHeight="1">
      <c r="A17" s="274">
        <v>13</v>
      </c>
      <c r="B17" s="14" t="s">
        <v>12</v>
      </c>
      <c r="C17" s="275">
        <v>45</v>
      </c>
      <c r="D17" s="275">
        <v>47</v>
      </c>
      <c r="E17" s="275">
        <v>342</v>
      </c>
      <c r="F17" s="275">
        <v>629</v>
      </c>
      <c r="G17" s="275">
        <v>12</v>
      </c>
      <c r="H17" s="275">
        <v>8</v>
      </c>
      <c r="I17" s="275">
        <v>4</v>
      </c>
      <c r="J17" s="275">
        <v>0</v>
      </c>
      <c r="K17" s="275">
        <v>0</v>
      </c>
      <c r="L17" s="275">
        <v>12</v>
      </c>
      <c r="M17" s="275">
        <v>12</v>
      </c>
      <c r="N17" s="275">
        <v>66</v>
      </c>
      <c r="O17" s="277">
        <v>122</v>
      </c>
    </row>
    <row r="18" spans="1:15" s="131" customFormat="1" ht="15.75" customHeight="1">
      <c r="A18" s="271">
        <v>14</v>
      </c>
      <c r="B18" s="13" t="s">
        <v>13</v>
      </c>
      <c r="C18" s="272">
        <v>90</v>
      </c>
      <c r="D18" s="272">
        <v>90</v>
      </c>
      <c r="E18" s="272">
        <v>180</v>
      </c>
      <c r="F18" s="272">
        <v>452</v>
      </c>
      <c r="G18" s="272">
        <v>33</v>
      </c>
      <c r="H18" s="272">
        <v>23</v>
      </c>
      <c r="I18" s="272">
        <v>10</v>
      </c>
      <c r="J18" s="272">
        <v>0</v>
      </c>
      <c r="K18" s="272">
        <v>0</v>
      </c>
      <c r="L18" s="272">
        <v>15</v>
      </c>
      <c r="M18" s="272">
        <v>15</v>
      </c>
      <c r="N18" s="272">
        <v>114</v>
      </c>
      <c r="O18" s="273">
        <v>189</v>
      </c>
    </row>
    <row r="19" spans="1:15" s="131" customFormat="1" ht="15.75" customHeight="1">
      <c r="A19" s="274">
        <v>15</v>
      </c>
      <c r="B19" s="14" t="s">
        <v>14</v>
      </c>
      <c r="C19" s="275">
        <v>71</v>
      </c>
      <c r="D19" s="275">
        <v>73</v>
      </c>
      <c r="E19" s="275">
        <v>283</v>
      </c>
      <c r="F19" s="275">
        <v>623</v>
      </c>
      <c r="G19" s="276">
        <v>18</v>
      </c>
      <c r="H19" s="276">
        <v>15</v>
      </c>
      <c r="I19" s="276">
        <v>3</v>
      </c>
      <c r="J19" s="276">
        <v>0</v>
      </c>
      <c r="K19" s="276">
        <v>0</v>
      </c>
      <c r="L19" s="275">
        <v>17</v>
      </c>
      <c r="M19" s="275">
        <v>17</v>
      </c>
      <c r="N19" s="275">
        <v>79</v>
      </c>
      <c r="O19" s="277">
        <v>133</v>
      </c>
    </row>
    <row r="20" spans="1:15" s="131" customFormat="1" ht="15.75" customHeight="1">
      <c r="A20" s="271">
        <v>16</v>
      </c>
      <c r="B20" s="13" t="s">
        <v>15</v>
      </c>
      <c r="C20" s="272">
        <v>75</v>
      </c>
      <c r="D20" s="272">
        <v>76</v>
      </c>
      <c r="E20" s="272">
        <v>40</v>
      </c>
      <c r="F20" s="272">
        <v>87</v>
      </c>
      <c r="G20" s="272">
        <v>30</v>
      </c>
      <c r="H20" s="272">
        <v>22</v>
      </c>
      <c r="I20" s="272">
        <v>8</v>
      </c>
      <c r="J20" s="272">
        <v>0</v>
      </c>
      <c r="K20" s="272">
        <v>0</v>
      </c>
      <c r="L20" s="272">
        <v>4</v>
      </c>
      <c r="M20" s="272">
        <v>4</v>
      </c>
      <c r="N20" s="272">
        <v>39</v>
      </c>
      <c r="O20" s="273">
        <v>65</v>
      </c>
    </row>
    <row r="21" spans="1:15" s="131" customFormat="1" ht="15.75" customHeight="1">
      <c r="A21" s="274">
        <v>17</v>
      </c>
      <c r="B21" s="14" t="s">
        <v>16</v>
      </c>
      <c r="C21" s="275">
        <v>104</v>
      </c>
      <c r="D21" s="275">
        <v>110</v>
      </c>
      <c r="E21" s="275">
        <v>191</v>
      </c>
      <c r="F21" s="275">
        <v>391</v>
      </c>
      <c r="G21" s="275">
        <v>31</v>
      </c>
      <c r="H21" s="275">
        <v>25</v>
      </c>
      <c r="I21" s="275">
        <v>6</v>
      </c>
      <c r="J21" s="275">
        <v>0</v>
      </c>
      <c r="K21" s="275">
        <v>0</v>
      </c>
      <c r="L21" s="275">
        <v>15</v>
      </c>
      <c r="M21" s="275">
        <v>15</v>
      </c>
      <c r="N21" s="275">
        <v>99</v>
      </c>
      <c r="O21" s="277">
        <v>157</v>
      </c>
    </row>
    <row r="22" spans="1:15" s="131" customFormat="1" ht="18" customHeight="1">
      <c r="A22" s="271">
        <v>18</v>
      </c>
      <c r="B22" s="13" t="s">
        <v>17</v>
      </c>
      <c r="C22" s="272">
        <v>181</v>
      </c>
      <c r="D22" s="272">
        <v>185</v>
      </c>
      <c r="E22" s="272">
        <v>136</v>
      </c>
      <c r="F22" s="272">
        <v>369</v>
      </c>
      <c r="G22" s="272">
        <v>36</v>
      </c>
      <c r="H22" s="272">
        <v>26</v>
      </c>
      <c r="I22" s="272">
        <v>10</v>
      </c>
      <c r="J22" s="272">
        <v>0</v>
      </c>
      <c r="K22" s="272">
        <v>0</v>
      </c>
      <c r="L22" s="272">
        <v>28</v>
      </c>
      <c r="M22" s="272">
        <v>29</v>
      </c>
      <c r="N22" s="272">
        <v>117</v>
      </c>
      <c r="O22" s="273">
        <v>193</v>
      </c>
    </row>
    <row r="23" spans="1:15" ht="27.75" customHeight="1">
      <c r="A23" s="436" t="s">
        <v>20</v>
      </c>
      <c r="B23" s="436"/>
      <c r="C23" s="39">
        <f>SUM(C5:C22)</f>
        <v>2773</v>
      </c>
      <c r="D23" s="39">
        <f>SUM(D5:D22)</f>
        <v>2815</v>
      </c>
      <c r="E23" s="39">
        <f aca="true" t="shared" si="0" ref="E23:J23">SUM(E5:E22)</f>
        <v>3769</v>
      </c>
      <c r="F23" s="39">
        <f t="shared" si="0"/>
        <v>8636</v>
      </c>
      <c r="G23" s="39">
        <f t="shared" si="0"/>
        <v>577</v>
      </c>
      <c r="H23" s="39">
        <f t="shared" si="0"/>
        <v>452</v>
      </c>
      <c r="I23" s="39">
        <f t="shared" si="0"/>
        <v>125</v>
      </c>
      <c r="J23" s="39">
        <f t="shared" si="0"/>
        <v>0</v>
      </c>
      <c r="K23" s="39">
        <v>0</v>
      </c>
      <c r="L23" s="39">
        <f>SUM(L5:L22)</f>
        <v>437</v>
      </c>
      <c r="M23" s="39">
        <f>SUM(M5:M22)</f>
        <v>441</v>
      </c>
      <c r="N23" s="39">
        <f>SUM(N5:N22)</f>
        <v>2141</v>
      </c>
      <c r="O23" s="39">
        <f>SUM(O5:O22)</f>
        <v>3574</v>
      </c>
    </row>
    <row r="24" spans="1:15" s="134" customFormat="1" ht="24.75" customHeight="1">
      <c r="A24" s="132"/>
      <c r="B24" s="437" t="s">
        <v>137</v>
      </c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133"/>
    </row>
    <row r="26" spans="3:15" ht="18"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</row>
  </sheetData>
  <sheetProtection/>
  <mergeCells count="22">
    <mergeCell ref="A23:B23"/>
    <mergeCell ref="B24:N24"/>
    <mergeCell ref="E3:E4"/>
    <mergeCell ref="F3:F4"/>
    <mergeCell ref="G3:G4"/>
    <mergeCell ref="H3:H4"/>
    <mergeCell ref="L2:M2"/>
    <mergeCell ref="N2:O2"/>
    <mergeCell ref="K3:K4"/>
    <mergeCell ref="L3:L4"/>
    <mergeCell ref="M3:M4"/>
    <mergeCell ref="N3:O3"/>
    <mergeCell ref="C3:C4"/>
    <mergeCell ref="D3:D4"/>
    <mergeCell ref="I3:I4"/>
    <mergeCell ref="J3:J4"/>
    <mergeCell ref="A1:O1"/>
    <mergeCell ref="A2:A4"/>
    <mergeCell ref="B2:B4"/>
    <mergeCell ref="C2:D2"/>
    <mergeCell ref="E2:F2"/>
    <mergeCell ref="G2:K2"/>
  </mergeCells>
  <printOptions/>
  <pageMargins left="0.64" right="0.2362204724409449" top="0.35433070866141736" bottom="0.35433070866141736" header="0.31496062992125984" footer="0.31496062992125984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70" zoomScaleNormal="70" zoomScalePageLayoutView="0" workbookViewId="0" topLeftCell="A1">
      <selection activeCell="P13" sqref="P13"/>
    </sheetView>
  </sheetViews>
  <sheetFormatPr defaultColWidth="9.00390625" defaultRowHeight="12.75"/>
  <cols>
    <col min="1" max="1" width="5.375" style="1" customWidth="1"/>
    <col min="2" max="2" width="32.00390625" style="0" customWidth="1"/>
    <col min="3" max="3" width="14.125" style="1" customWidth="1"/>
    <col min="4" max="4" width="15.625" style="1" customWidth="1"/>
    <col min="5" max="5" width="13.375" style="1" customWidth="1"/>
    <col min="6" max="6" width="19.75390625" style="1" customWidth="1"/>
    <col min="7" max="7" width="17.375" style="0" customWidth="1"/>
    <col min="8" max="8" width="17.00390625" style="0" customWidth="1"/>
    <col min="9" max="11" width="14.625" style="0" customWidth="1"/>
    <col min="12" max="12" width="17.375" style="0" customWidth="1"/>
    <col min="13" max="13" width="16.875" style="0" customWidth="1"/>
    <col min="14" max="14" width="15.875" style="0" customWidth="1"/>
    <col min="15" max="15" width="14.875" style="0" customWidth="1"/>
    <col min="16" max="16" width="14.00390625" style="0" customWidth="1"/>
    <col min="17" max="17" width="26.625" style="113" customWidth="1"/>
  </cols>
  <sheetData>
    <row r="1" spans="1:17" s="116" customFormat="1" ht="53.25" customHeight="1">
      <c r="A1" s="300" t="s">
        <v>219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Q1" s="113"/>
    </row>
    <row r="2" spans="1:17" s="116" customFormat="1" ht="28.5" customHeight="1">
      <c r="A2" s="439" t="s">
        <v>152</v>
      </c>
      <c r="B2" s="439" t="s">
        <v>18</v>
      </c>
      <c r="C2" s="323" t="s">
        <v>220</v>
      </c>
      <c r="D2" s="441"/>
      <c r="E2" s="441"/>
      <c r="F2" s="441"/>
      <c r="G2" s="441"/>
      <c r="H2" s="442"/>
      <c r="I2" s="443" t="s">
        <v>153</v>
      </c>
      <c r="J2" s="443"/>
      <c r="K2" s="443"/>
      <c r="L2" s="443"/>
      <c r="M2" s="443"/>
      <c r="N2" s="443"/>
      <c r="Q2" s="113"/>
    </row>
    <row r="3" spans="1:18" s="171" customFormat="1" ht="74.25" customHeight="1" thickBot="1">
      <c r="A3" s="440"/>
      <c r="B3" s="440"/>
      <c r="C3" s="168" t="s">
        <v>154</v>
      </c>
      <c r="D3" s="168" t="s">
        <v>155</v>
      </c>
      <c r="E3" s="168" t="s">
        <v>156</v>
      </c>
      <c r="F3" s="169" t="s">
        <v>157</v>
      </c>
      <c r="G3" s="168" t="s">
        <v>158</v>
      </c>
      <c r="H3" s="168" t="s">
        <v>159</v>
      </c>
      <c r="I3" s="170" t="s">
        <v>154</v>
      </c>
      <c r="J3" s="170" t="s">
        <v>155</v>
      </c>
      <c r="K3" s="170" t="s">
        <v>156</v>
      </c>
      <c r="L3" s="170" t="s">
        <v>157</v>
      </c>
      <c r="M3" s="170" t="s">
        <v>158</v>
      </c>
      <c r="N3" s="170" t="s">
        <v>159</v>
      </c>
      <c r="Q3" s="113"/>
      <c r="R3" s="172"/>
    </row>
    <row r="4" spans="1:20" ht="35.25" customHeight="1" thickTop="1">
      <c r="A4" s="62">
        <v>1</v>
      </c>
      <c r="B4" s="12" t="s">
        <v>0</v>
      </c>
      <c r="C4" s="278">
        <v>0</v>
      </c>
      <c r="D4" s="278">
        <v>49</v>
      </c>
      <c r="E4" s="278">
        <v>3924</v>
      </c>
      <c r="F4" s="279">
        <f>C4+D4+E4</f>
        <v>3973</v>
      </c>
      <c r="G4" s="280">
        <v>2227</v>
      </c>
      <c r="H4" s="280">
        <v>184</v>
      </c>
      <c r="I4" s="281">
        <v>0</v>
      </c>
      <c r="J4" s="281">
        <v>50</v>
      </c>
      <c r="K4" s="281">
        <v>3961</v>
      </c>
      <c r="L4" s="174">
        <f>SUM(I4:K4)</f>
        <v>4011</v>
      </c>
      <c r="M4" s="174">
        <v>2242</v>
      </c>
      <c r="N4" s="174">
        <v>187</v>
      </c>
      <c r="O4" s="165"/>
      <c r="Q4" s="175"/>
      <c r="S4" s="165"/>
      <c r="T4" s="165"/>
    </row>
    <row r="5" spans="1:20" ht="35.25" customHeight="1">
      <c r="A5" s="47">
        <v>2</v>
      </c>
      <c r="B5" s="13" t="s">
        <v>1</v>
      </c>
      <c r="C5" s="282">
        <v>3</v>
      </c>
      <c r="D5" s="282">
        <v>21</v>
      </c>
      <c r="E5" s="282">
        <v>2046</v>
      </c>
      <c r="F5" s="283">
        <f aca="true" t="shared" si="0" ref="F5:F21">C5+D5+E5</f>
        <v>2070</v>
      </c>
      <c r="G5" s="283">
        <v>907</v>
      </c>
      <c r="H5" s="283">
        <v>138</v>
      </c>
      <c r="I5" s="282">
        <v>3</v>
      </c>
      <c r="J5" s="282">
        <v>21</v>
      </c>
      <c r="K5" s="284">
        <v>2057</v>
      </c>
      <c r="L5" s="284">
        <f aca="true" t="shared" si="1" ref="L5:L21">SUM(I5:K5)</f>
        <v>2081</v>
      </c>
      <c r="M5" s="283">
        <v>916</v>
      </c>
      <c r="N5" s="283">
        <v>139</v>
      </c>
      <c r="O5" s="165"/>
      <c r="Q5" s="177"/>
      <c r="S5" s="165"/>
      <c r="T5" s="165"/>
    </row>
    <row r="6" spans="1:20" ht="35.25" customHeight="1">
      <c r="A6" s="37">
        <v>3</v>
      </c>
      <c r="B6" s="14" t="s">
        <v>2</v>
      </c>
      <c r="C6" s="285">
        <v>10</v>
      </c>
      <c r="D6" s="285">
        <v>39</v>
      </c>
      <c r="E6" s="285">
        <v>5224</v>
      </c>
      <c r="F6" s="286">
        <f t="shared" si="0"/>
        <v>5273</v>
      </c>
      <c r="G6" s="287">
        <v>2513</v>
      </c>
      <c r="H6" s="287">
        <v>247</v>
      </c>
      <c r="I6" s="288">
        <v>10</v>
      </c>
      <c r="J6" s="288">
        <v>41</v>
      </c>
      <c r="K6" s="281">
        <v>5277</v>
      </c>
      <c r="L6" s="281">
        <f t="shared" si="1"/>
        <v>5328</v>
      </c>
      <c r="M6" s="289">
        <v>2531</v>
      </c>
      <c r="N6" s="289">
        <v>255</v>
      </c>
      <c r="O6" s="165"/>
      <c r="Q6" s="175"/>
      <c r="S6" s="165"/>
      <c r="T6" s="165"/>
    </row>
    <row r="7" spans="1:20" ht="35.25" customHeight="1">
      <c r="A7" s="47">
        <v>4</v>
      </c>
      <c r="B7" s="13" t="s">
        <v>3</v>
      </c>
      <c r="C7" s="282">
        <v>6</v>
      </c>
      <c r="D7" s="282">
        <v>283</v>
      </c>
      <c r="E7" s="282">
        <v>16661</v>
      </c>
      <c r="F7" s="283">
        <f t="shared" si="0"/>
        <v>16950</v>
      </c>
      <c r="G7" s="283">
        <v>3035</v>
      </c>
      <c r="H7" s="283">
        <v>493</v>
      </c>
      <c r="I7" s="282">
        <v>6</v>
      </c>
      <c r="J7" s="282">
        <v>285</v>
      </c>
      <c r="K7" s="284">
        <v>16765</v>
      </c>
      <c r="L7" s="284">
        <f t="shared" si="1"/>
        <v>17056</v>
      </c>
      <c r="M7" s="283">
        <v>3056</v>
      </c>
      <c r="N7" s="283">
        <v>496</v>
      </c>
      <c r="O7" s="165"/>
      <c r="Q7" s="175"/>
      <c r="S7" s="165"/>
      <c r="T7" s="165"/>
    </row>
    <row r="8" spans="1:20" ht="35.25" customHeight="1">
      <c r="A8" s="37">
        <v>5</v>
      </c>
      <c r="B8" s="14" t="s">
        <v>4</v>
      </c>
      <c r="C8" s="285">
        <v>8</v>
      </c>
      <c r="D8" s="285">
        <v>102</v>
      </c>
      <c r="E8" s="285">
        <v>8783</v>
      </c>
      <c r="F8" s="286">
        <f t="shared" si="0"/>
        <v>8893</v>
      </c>
      <c r="G8" s="287">
        <v>4395</v>
      </c>
      <c r="H8" s="287">
        <v>368</v>
      </c>
      <c r="I8" s="288">
        <v>8</v>
      </c>
      <c r="J8" s="288">
        <v>103</v>
      </c>
      <c r="K8" s="281">
        <v>8863</v>
      </c>
      <c r="L8" s="174">
        <f t="shared" si="1"/>
        <v>8974</v>
      </c>
      <c r="M8" s="289">
        <v>4420</v>
      </c>
      <c r="N8" s="289">
        <v>376</v>
      </c>
      <c r="O8" s="165"/>
      <c r="Q8" s="175"/>
      <c r="S8" s="165"/>
      <c r="T8" s="165"/>
    </row>
    <row r="9" spans="1:20" ht="35.25" customHeight="1">
      <c r="A9" s="47">
        <v>6</v>
      </c>
      <c r="B9" s="13" t="s">
        <v>5</v>
      </c>
      <c r="C9" s="282">
        <v>10</v>
      </c>
      <c r="D9" s="282">
        <v>141</v>
      </c>
      <c r="E9" s="282">
        <v>13387</v>
      </c>
      <c r="F9" s="283">
        <f t="shared" si="0"/>
        <v>13538</v>
      </c>
      <c r="G9" s="283">
        <v>4324</v>
      </c>
      <c r="H9" s="283">
        <v>577</v>
      </c>
      <c r="I9" s="282">
        <v>10</v>
      </c>
      <c r="J9" s="282">
        <v>141</v>
      </c>
      <c r="K9" s="284">
        <v>13518</v>
      </c>
      <c r="L9" s="284">
        <f t="shared" si="1"/>
        <v>13669</v>
      </c>
      <c r="M9" s="283">
        <v>4375</v>
      </c>
      <c r="N9" s="283">
        <v>587</v>
      </c>
      <c r="O9" s="165"/>
      <c r="Q9" s="175"/>
      <c r="S9" s="165"/>
      <c r="T9" s="165"/>
    </row>
    <row r="10" spans="1:20" ht="35.25" customHeight="1">
      <c r="A10" s="37">
        <v>7</v>
      </c>
      <c r="B10" s="14" t="s">
        <v>6</v>
      </c>
      <c r="C10" s="285">
        <v>4</v>
      </c>
      <c r="D10" s="285">
        <v>90</v>
      </c>
      <c r="E10" s="285">
        <v>4445</v>
      </c>
      <c r="F10" s="286">
        <f t="shared" si="0"/>
        <v>4539</v>
      </c>
      <c r="G10" s="287">
        <v>2674</v>
      </c>
      <c r="H10" s="287">
        <v>293</v>
      </c>
      <c r="I10" s="288">
        <v>4</v>
      </c>
      <c r="J10" s="288">
        <v>94</v>
      </c>
      <c r="K10" s="281">
        <v>4489</v>
      </c>
      <c r="L10" s="174">
        <f t="shared" si="1"/>
        <v>4587</v>
      </c>
      <c r="M10" s="289">
        <v>2691</v>
      </c>
      <c r="N10" s="289">
        <v>295</v>
      </c>
      <c r="O10" s="165"/>
      <c r="Q10" s="175"/>
      <c r="S10" s="165"/>
      <c r="T10" s="165"/>
    </row>
    <row r="11" spans="1:20" ht="35.25" customHeight="1">
      <c r="A11" s="47">
        <v>8</v>
      </c>
      <c r="B11" s="13" t="s">
        <v>7</v>
      </c>
      <c r="C11" s="282">
        <v>2</v>
      </c>
      <c r="D11" s="282">
        <v>67</v>
      </c>
      <c r="E11" s="282">
        <v>4693</v>
      </c>
      <c r="F11" s="283">
        <f t="shared" si="0"/>
        <v>4762</v>
      </c>
      <c r="G11" s="283">
        <v>2885</v>
      </c>
      <c r="H11" s="283">
        <v>210</v>
      </c>
      <c r="I11" s="282">
        <v>2</v>
      </c>
      <c r="J11" s="282">
        <v>68</v>
      </c>
      <c r="K11" s="284">
        <v>4732</v>
      </c>
      <c r="L11" s="284">
        <f t="shared" si="1"/>
        <v>4802</v>
      </c>
      <c r="M11" s="283">
        <v>2907</v>
      </c>
      <c r="N11" s="283">
        <v>213</v>
      </c>
      <c r="O11" s="165"/>
      <c r="Q11" s="175"/>
      <c r="S11" s="165"/>
      <c r="T11" s="165"/>
    </row>
    <row r="12" spans="1:20" ht="35.25" customHeight="1">
      <c r="A12" s="37">
        <v>9</v>
      </c>
      <c r="B12" s="14" t="s">
        <v>8</v>
      </c>
      <c r="C12" s="285">
        <v>3</v>
      </c>
      <c r="D12" s="285">
        <v>67</v>
      </c>
      <c r="E12" s="285">
        <v>5471</v>
      </c>
      <c r="F12" s="286">
        <f t="shared" si="0"/>
        <v>5541</v>
      </c>
      <c r="G12" s="287">
        <v>2215</v>
      </c>
      <c r="H12" s="287">
        <v>241</v>
      </c>
      <c r="I12" s="288">
        <v>3</v>
      </c>
      <c r="J12" s="288">
        <v>67</v>
      </c>
      <c r="K12" s="281">
        <v>5523</v>
      </c>
      <c r="L12" s="174">
        <f t="shared" si="1"/>
        <v>5593</v>
      </c>
      <c r="M12" s="289">
        <v>2228</v>
      </c>
      <c r="N12" s="289">
        <v>244</v>
      </c>
      <c r="O12" s="165"/>
      <c r="Q12" s="175"/>
      <c r="S12" s="165"/>
      <c r="T12" s="165"/>
    </row>
    <row r="13" spans="1:20" ht="35.25" customHeight="1">
      <c r="A13" s="47">
        <v>10</v>
      </c>
      <c r="B13" s="13" t="s">
        <v>9</v>
      </c>
      <c r="C13" s="282">
        <v>2</v>
      </c>
      <c r="D13" s="282">
        <v>32</v>
      </c>
      <c r="E13" s="282">
        <v>1985</v>
      </c>
      <c r="F13" s="283">
        <f t="shared" si="0"/>
        <v>2019</v>
      </c>
      <c r="G13" s="283">
        <v>867</v>
      </c>
      <c r="H13" s="283">
        <v>66</v>
      </c>
      <c r="I13" s="282">
        <v>2</v>
      </c>
      <c r="J13" s="282">
        <v>32</v>
      </c>
      <c r="K13" s="284">
        <v>2001</v>
      </c>
      <c r="L13" s="284">
        <f t="shared" si="1"/>
        <v>2035</v>
      </c>
      <c r="M13" s="283">
        <v>875</v>
      </c>
      <c r="N13" s="283">
        <v>68</v>
      </c>
      <c r="O13" s="165"/>
      <c r="Q13" s="175"/>
      <c r="S13" s="165"/>
      <c r="T13" s="165"/>
    </row>
    <row r="14" spans="1:20" ht="35.25" customHeight="1">
      <c r="A14" s="37">
        <v>11</v>
      </c>
      <c r="B14" s="14" t="s">
        <v>10</v>
      </c>
      <c r="C14" s="285">
        <v>4</v>
      </c>
      <c r="D14" s="285">
        <v>65</v>
      </c>
      <c r="E14" s="285">
        <v>3956</v>
      </c>
      <c r="F14" s="286">
        <f t="shared" si="0"/>
        <v>4025</v>
      </c>
      <c r="G14" s="287">
        <v>1204</v>
      </c>
      <c r="H14" s="287">
        <v>138</v>
      </c>
      <c r="I14" s="288">
        <v>5</v>
      </c>
      <c r="J14" s="288">
        <v>65</v>
      </c>
      <c r="K14" s="281">
        <v>3992</v>
      </c>
      <c r="L14" s="174">
        <f t="shared" si="1"/>
        <v>4062</v>
      </c>
      <c r="M14" s="289">
        <v>1218</v>
      </c>
      <c r="N14" s="289">
        <v>143</v>
      </c>
      <c r="O14" s="165"/>
      <c r="Q14" s="175"/>
      <c r="S14" s="165"/>
      <c r="T14" s="165"/>
    </row>
    <row r="15" spans="1:20" ht="35.25" customHeight="1">
      <c r="A15" s="47">
        <v>12</v>
      </c>
      <c r="B15" s="13" t="s">
        <v>11</v>
      </c>
      <c r="C15" s="282">
        <v>2</v>
      </c>
      <c r="D15" s="282">
        <v>53</v>
      </c>
      <c r="E15" s="282">
        <v>4761</v>
      </c>
      <c r="F15" s="283">
        <f t="shared" si="0"/>
        <v>4816</v>
      </c>
      <c r="G15" s="283">
        <v>1882</v>
      </c>
      <c r="H15" s="283">
        <v>344</v>
      </c>
      <c r="I15" s="282">
        <v>2</v>
      </c>
      <c r="J15" s="282">
        <v>53</v>
      </c>
      <c r="K15" s="284">
        <v>4812</v>
      </c>
      <c r="L15" s="284">
        <f t="shared" si="1"/>
        <v>4867</v>
      </c>
      <c r="M15" s="283">
        <v>1900</v>
      </c>
      <c r="N15" s="283">
        <v>347</v>
      </c>
      <c r="O15" s="165"/>
      <c r="Q15" s="175"/>
      <c r="S15" s="165"/>
      <c r="T15" s="165"/>
    </row>
    <row r="16" spans="1:20" ht="35.25" customHeight="1">
      <c r="A16" s="37">
        <v>13</v>
      </c>
      <c r="B16" s="14" t="s">
        <v>12</v>
      </c>
      <c r="C16" s="285">
        <v>0</v>
      </c>
      <c r="D16" s="285">
        <v>32</v>
      </c>
      <c r="E16" s="285">
        <v>2390</v>
      </c>
      <c r="F16" s="286">
        <f t="shared" si="0"/>
        <v>2422</v>
      </c>
      <c r="G16" s="287">
        <v>922</v>
      </c>
      <c r="H16" s="287">
        <v>67</v>
      </c>
      <c r="I16" s="288">
        <v>0</v>
      </c>
      <c r="J16" s="288">
        <v>32</v>
      </c>
      <c r="K16" s="281">
        <v>2418</v>
      </c>
      <c r="L16" s="174">
        <f t="shared" si="1"/>
        <v>2450</v>
      </c>
      <c r="M16" s="289">
        <v>927</v>
      </c>
      <c r="N16" s="289">
        <v>68</v>
      </c>
      <c r="O16" s="165"/>
      <c r="Q16" s="175"/>
      <c r="S16" s="165"/>
      <c r="T16" s="165"/>
    </row>
    <row r="17" spans="1:20" ht="35.25" customHeight="1">
      <c r="A17" s="47">
        <v>14</v>
      </c>
      <c r="B17" s="13" t="s">
        <v>13</v>
      </c>
      <c r="C17" s="282">
        <v>3</v>
      </c>
      <c r="D17" s="282">
        <v>57</v>
      </c>
      <c r="E17" s="282">
        <v>3270</v>
      </c>
      <c r="F17" s="283">
        <f t="shared" si="0"/>
        <v>3330</v>
      </c>
      <c r="G17" s="283">
        <v>1514</v>
      </c>
      <c r="H17" s="283">
        <v>177</v>
      </c>
      <c r="I17" s="282">
        <v>3</v>
      </c>
      <c r="J17" s="282">
        <v>57</v>
      </c>
      <c r="K17" s="284">
        <v>3296</v>
      </c>
      <c r="L17" s="284">
        <f t="shared" si="1"/>
        <v>3356</v>
      </c>
      <c r="M17" s="283">
        <v>1527</v>
      </c>
      <c r="N17" s="283">
        <v>182</v>
      </c>
      <c r="O17" s="165"/>
      <c r="Q17" s="175"/>
      <c r="S17" s="165"/>
      <c r="T17" s="165"/>
    </row>
    <row r="18" spans="1:20" ht="35.25" customHeight="1">
      <c r="A18" s="37">
        <v>15</v>
      </c>
      <c r="B18" s="14" t="s">
        <v>14</v>
      </c>
      <c r="C18" s="285">
        <v>0</v>
      </c>
      <c r="D18" s="285">
        <v>41</v>
      </c>
      <c r="E18" s="285">
        <v>2863</v>
      </c>
      <c r="F18" s="286">
        <f t="shared" si="0"/>
        <v>2904</v>
      </c>
      <c r="G18" s="287">
        <v>1088</v>
      </c>
      <c r="H18" s="287">
        <v>159</v>
      </c>
      <c r="I18" s="288">
        <v>0</v>
      </c>
      <c r="J18" s="288">
        <v>41</v>
      </c>
      <c r="K18" s="281">
        <v>2894</v>
      </c>
      <c r="L18" s="174">
        <f t="shared" si="1"/>
        <v>2935</v>
      </c>
      <c r="M18" s="289">
        <v>1100</v>
      </c>
      <c r="N18" s="289">
        <v>164</v>
      </c>
      <c r="O18" s="165"/>
      <c r="Q18" s="175"/>
      <c r="S18" s="165"/>
      <c r="T18" s="165"/>
    </row>
    <row r="19" spans="1:20" ht="35.25" customHeight="1">
      <c r="A19" s="47">
        <v>16</v>
      </c>
      <c r="B19" s="13" t="s">
        <v>15</v>
      </c>
      <c r="C19" s="282">
        <v>2</v>
      </c>
      <c r="D19" s="282">
        <v>69</v>
      </c>
      <c r="E19" s="282">
        <v>8979</v>
      </c>
      <c r="F19" s="283">
        <f t="shared" si="0"/>
        <v>9050</v>
      </c>
      <c r="G19" s="283">
        <v>975</v>
      </c>
      <c r="H19" s="283">
        <v>107</v>
      </c>
      <c r="I19" s="282">
        <v>2</v>
      </c>
      <c r="J19" s="282">
        <v>70</v>
      </c>
      <c r="K19" s="284">
        <v>9034</v>
      </c>
      <c r="L19" s="284">
        <f t="shared" si="1"/>
        <v>9106</v>
      </c>
      <c r="M19" s="283">
        <v>985</v>
      </c>
      <c r="N19" s="283">
        <v>108</v>
      </c>
      <c r="O19" s="165"/>
      <c r="Q19" s="175"/>
      <c r="S19" s="165"/>
      <c r="T19" s="165"/>
    </row>
    <row r="20" spans="1:20" ht="35.25" customHeight="1">
      <c r="A20" s="37">
        <v>17</v>
      </c>
      <c r="B20" s="14" t="s">
        <v>16</v>
      </c>
      <c r="C20" s="285">
        <v>0</v>
      </c>
      <c r="D20" s="285">
        <v>67</v>
      </c>
      <c r="E20" s="285">
        <v>4690</v>
      </c>
      <c r="F20" s="286">
        <f t="shared" si="0"/>
        <v>4757</v>
      </c>
      <c r="G20" s="287">
        <v>3766</v>
      </c>
      <c r="H20" s="287">
        <v>382</v>
      </c>
      <c r="I20" s="288">
        <v>0</v>
      </c>
      <c r="J20" s="288">
        <v>69</v>
      </c>
      <c r="K20" s="281">
        <v>4741</v>
      </c>
      <c r="L20" s="174">
        <f t="shared" si="1"/>
        <v>4810</v>
      </c>
      <c r="M20" s="289">
        <v>3789</v>
      </c>
      <c r="N20" s="289">
        <v>386</v>
      </c>
      <c r="O20" s="165"/>
      <c r="Q20" s="175"/>
      <c r="S20" s="165"/>
      <c r="T20" s="165"/>
    </row>
    <row r="21" spans="1:20" ht="35.25" customHeight="1">
      <c r="A21" s="47">
        <v>18</v>
      </c>
      <c r="B21" s="13" t="s">
        <v>17</v>
      </c>
      <c r="C21" s="282">
        <v>1</v>
      </c>
      <c r="D21" s="282">
        <v>82</v>
      </c>
      <c r="E21" s="282">
        <v>6360</v>
      </c>
      <c r="F21" s="283">
        <f t="shared" si="0"/>
        <v>6443</v>
      </c>
      <c r="G21" s="283">
        <v>2477</v>
      </c>
      <c r="H21" s="283">
        <v>287</v>
      </c>
      <c r="I21" s="282">
        <v>1</v>
      </c>
      <c r="J21" s="282">
        <v>83</v>
      </c>
      <c r="K21" s="284">
        <v>6418</v>
      </c>
      <c r="L21" s="284">
        <f t="shared" si="1"/>
        <v>6502</v>
      </c>
      <c r="M21" s="283">
        <v>2496</v>
      </c>
      <c r="N21" s="283">
        <v>288</v>
      </c>
      <c r="O21" s="165"/>
      <c r="Q21" s="175"/>
      <c r="S21" s="165"/>
      <c r="T21" s="165"/>
    </row>
    <row r="22" spans="1:19" s="180" customFormat="1" ht="35.25" customHeight="1">
      <c r="A22" s="340" t="s">
        <v>20</v>
      </c>
      <c r="B22" s="444"/>
      <c r="C22" s="178">
        <f aca="true" t="shared" si="2" ref="C22:L22">SUM(C4:C21)</f>
        <v>60</v>
      </c>
      <c r="D22" s="178">
        <f t="shared" si="2"/>
        <v>1357</v>
      </c>
      <c r="E22" s="178">
        <f t="shared" si="2"/>
        <v>103888</v>
      </c>
      <c r="F22" s="178">
        <f t="shared" si="2"/>
        <v>105305</v>
      </c>
      <c r="G22" s="178">
        <f t="shared" si="2"/>
        <v>39870</v>
      </c>
      <c r="H22" s="178">
        <f t="shared" si="2"/>
        <v>4478</v>
      </c>
      <c r="I22" s="178">
        <f t="shared" si="2"/>
        <v>61</v>
      </c>
      <c r="J22" s="178">
        <f t="shared" si="2"/>
        <v>1372</v>
      </c>
      <c r="K22" s="178">
        <f t="shared" si="2"/>
        <v>104791</v>
      </c>
      <c r="L22" s="178">
        <f t="shared" si="2"/>
        <v>106224</v>
      </c>
      <c r="M22" s="290">
        <f>SUM(M4:M21)</f>
        <v>40183</v>
      </c>
      <c r="N22" s="290">
        <f>SUM(N4:N21)</f>
        <v>4546</v>
      </c>
      <c r="O22" s="165"/>
      <c r="P22" s="165"/>
      <c r="Q22" s="179"/>
      <c r="S22" s="165"/>
    </row>
    <row r="23" spans="3:13" ht="20.25" customHeight="1">
      <c r="C23" s="181"/>
      <c r="D23" s="182"/>
      <c r="E23" s="182"/>
      <c r="F23" s="182"/>
      <c r="L23" s="165"/>
      <c r="M23" s="165"/>
    </row>
    <row r="24" spans="3:14" ht="25.5">
      <c r="C24" s="20"/>
      <c r="D24" s="183"/>
      <c r="E24" s="183"/>
      <c r="F24" s="183"/>
      <c r="G24" s="184"/>
      <c r="H24" s="184"/>
      <c r="I24" s="22"/>
      <c r="J24" s="184"/>
      <c r="K24" s="184"/>
      <c r="L24" s="184"/>
      <c r="M24" s="184"/>
      <c r="N24" s="184"/>
    </row>
  </sheetData>
  <sheetProtection/>
  <mergeCells count="6">
    <mergeCell ref="A1:N1"/>
    <mergeCell ref="A2:A3"/>
    <mergeCell ref="B2:B3"/>
    <mergeCell ref="C2:H2"/>
    <mergeCell ref="I2:N2"/>
    <mergeCell ref="A22:B22"/>
  </mergeCells>
  <printOptions horizontalCentered="1" verticalCentered="1"/>
  <pageMargins left="0.6692913385826772" right="0.15748031496062992" top="0.11811023622047245" bottom="0.15748031496062992" header="0.1968503937007874" footer="0.5118110236220472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5.125" style="0" customWidth="1"/>
    <col min="2" max="2" width="32.25390625" style="0" bestFit="1" customWidth="1"/>
    <col min="3" max="3" width="16.125" style="0" customWidth="1"/>
    <col min="4" max="4" width="15.375" style="0" customWidth="1"/>
    <col min="5" max="5" width="14.875" style="0" customWidth="1"/>
    <col min="6" max="6" width="15.25390625" style="0" customWidth="1"/>
    <col min="7" max="7" width="15.00390625" style="0" customWidth="1"/>
    <col min="8" max="8" width="16.875" style="0" customWidth="1"/>
  </cols>
  <sheetData>
    <row r="1" spans="1:8" ht="12.75">
      <c r="A1" s="502" t="s">
        <v>264</v>
      </c>
      <c r="B1" s="502"/>
      <c r="C1" s="502"/>
      <c r="D1" s="502"/>
      <c r="E1" s="502"/>
      <c r="F1" s="502"/>
      <c r="G1" s="502"/>
      <c r="H1" s="502"/>
    </row>
    <row r="2" spans="1:8" ht="12.75">
      <c r="A2" s="502"/>
      <c r="B2" s="502"/>
      <c r="C2" s="502"/>
      <c r="D2" s="502"/>
      <c r="E2" s="502"/>
      <c r="F2" s="502"/>
      <c r="G2" s="502"/>
      <c r="H2" s="502"/>
    </row>
    <row r="3" spans="1:8" ht="33" customHeight="1">
      <c r="A3" s="502"/>
      <c r="B3" s="502"/>
      <c r="C3" s="502"/>
      <c r="D3" s="502"/>
      <c r="E3" s="502"/>
      <c r="F3" s="502"/>
      <c r="G3" s="502"/>
      <c r="H3" s="502"/>
    </row>
    <row r="4" spans="1:8" ht="15">
      <c r="A4" s="503" t="s">
        <v>24</v>
      </c>
      <c r="B4" s="503" t="s">
        <v>18</v>
      </c>
      <c r="C4" s="504" t="s">
        <v>265</v>
      </c>
      <c r="D4" s="504"/>
      <c r="E4" s="505" t="s">
        <v>266</v>
      </c>
      <c r="F4" s="506"/>
      <c r="G4" s="505" t="s">
        <v>267</v>
      </c>
      <c r="H4" s="506"/>
    </row>
    <row r="5" spans="1:8" ht="90">
      <c r="A5" s="507"/>
      <c r="B5" s="507"/>
      <c r="C5" s="508" t="s">
        <v>268</v>
      </c>
      <c r="D5" s="508" t="s">
        <v>269</v>
      </c>
      <c r="E5" s="509"/>
      <c r="F5" s="510"/>
      <c r="G5" s="509"/>
      <c r="H5" s="510"/>
    </row>
    <row r="6" spans="1:8" ht="30">
      <c r="A6" s="511"/>
      <c r="B6" s="511"/>
      <c r="C6" s="508" t="s">
        <v>196</v>
      </c>
      <c r="D6" s="508" t="s">
        <v>196</v>
      </c>
      <c r="E6" s="508" t="s">
        <v>43</v>
      </c>
      <c r="F6" s="508" t="s">
        <v>44</v>
      </c>
      <c r="G6" s="508" t="s">
        <v>43</v>
      </c>
      <c r="H6" s="508" t="s">
        <v>44</v>
      </c>
    </row>
    <row r="7" spans="1:8" ht="18">
      <c r="A7" s="65">
        <v>1</v>
      </c>
      <c r="B7" s="14" t="s">
        <v>46</v>
      </c>
      <c r="C7" s="192"/>
      <c r="D7" s="192"/>
      <c r="E7" s="192"/>
      <c r="F7" s="192"/>
      <c r="G7" s="192"/>
      <c r="H7" s="192"/>
    </row>
    <row r="8" spans="1:8" ht="18">
      <c r="A8" s="67">
        <v>2</v>
      </c>
      <c r="B8" s="13" t="s">
        <v>48</v>
      </c>
      <c r="C8" s="193">
        <v>1</v>
      </c>
      <c r="D8" s="193">
        <v>1</v>
      </c>
      <c r="E8" s="193"/>
      <c r="F8" s="193"/>
      <c r="G8" s="193"/>
      <c r="H8" s="193"/>
    </row>
    <row r="9" spans="1:8" ht="18">
      <c r="A9" s="65">
        <v>3</v>
      </c>
      <c r="B9" s="14" t="s">
        <v>50</v>
      </c>
      <c r="C9" s="192"/>
      <c r="D9" s="192">
        <v>1</v>
      </c>
      <c r="E9" s="192">
        <v>1</v>
      </c>
      <c r="F9" s="192">
        <v>1</v>
      </c>
      <c r="G9" s="192">
        <v>1</v>
      </c>
      <c r="H9" s="192">
        <v>1</v>
      </c>
    </row>
    <row r="10" spans="1:8" ht="18">
      <c r="A10" s="67">
        <v>4</v>
      </c>
      <c r="B10" s="13" t="s">
        <v>52</v>
      </c>
      <c r="C10" s="193">
        <v>10</v>
      </c>
      <c r="D10" s="193">
        <v>400</v>
      </c>
      <c r="E10" s="193">
        <v>237</v>
      </c>
      <c r="F10" s="193">
        <v>248</v>
      </c>
      <c r="G10" s="193">
        <v>238</v>
      </c>
      <c r="H10" s="193">
        <v>249</v>
      </c>
    </row>
    <row r="11" spans="1:8" ht="18">
      <c r="A11" s="65">
        <v>5</v>
      </c>
      <c r="B11" s="14" t="s">
        <v>54</v>
      </c>
      <c r="C11" s="192"/>
      <c r="D11" s="192">
        <v>2</v>
      </c>
      <c r="E11" s="192">
        <v>2</v>
      </c>
      <c r="F11" s="192">
        <v>2</v>
      </c>
      <c r="G11" s="192">
        <v>2</v>
      </c>
      <c r="H11" s="192">
        <v>2</v>
      </c>
    </row>
    <row r="12" spans="1:8" ht="18">
      <c r="A12" s="67">
        <v>6</v>
      </c>
      <c r="B12" s="13" t="s">
        <v>56</v>
      </c>
      <c r="C12" s="193">
        <v>4</v>
      </c>
      <c r="D12" s="193">
        <v>53</v>
      </c>
      <c r="E12" s="193">
        <v>40</v>
      </c>
      <c r="F12" s="193">
        <v>40</v>
      </c>
      <c r="G12" s="193">
        <v>40</v>
      </c>
      <c r="H12" s="193">
        <v>40</v>
      </c>
    </row>
    <row r="13" spans="1:8" ht="18">
      <c r="A13" s="65">
        <v>7</v>
      </c>
      <c r="B13" s="14" t="s">
        <v>58</v>
      </c>
      <c r="C13" s="192"/>
      <c r="D13" s="192"/>
      <c r="E13" s="192"/>
      <c r="F13" s="192"/>
      <c r="G13" s="192"/>
      <c r="H13" s="192"/>
    </row>
    <row r="14" spans="1:8" ht="18">
      <c r="A14" s="67">
        <v>8</v>
      </c>
      <c r="B14" s="13" t="s">
        <v>60</v>
      </c>
      <c r="C14" s="193"/>
      <c r="D14" s="193">
        <v>1</v>
      </c>
      <c r="E14" s="193">
        <v>1</v>
      </c>
      <c r="F14" s="193">
        <v>1</v>
      </c>
      <c r="G14" s="193">
        <v>1</v>
      </c>
      <c r="H14" s="193">
        <v>1</v>
      </c>
    </row>
    <row r="15" spans="1:8" ht="18">
      <c r="A15" s="65">
        <v>9</v>
      </c>
      <c r="B15" s="14" t="s">
        <v>62</v>
      </c>
      <c r="C15" s="192"/>
      <c r="D15" s="192">
        <v>19</v>
      </c>
      <c r="E15" s="192">
        <v>16</v>
      </c>
      <c r="F15" s="192">
        <v>16</v>
      </c>
      <c r="G15" s="192">
        <v>16</v>
      </c>
      <c r="H15" s="192">
        <v>16</v>
      </c>
    </row>
    <row r="16" spans="1:8" ht="18">
      <c r="A16" s="67">
        <v>10</v>
      </c>
      <c r="B16" s="13" t="s">
        <v>64</v>
      </c>
      <c r="C16" s="193"/>
      <c r="D16" s="193"/>
      <c r="E16" s="193"/>
      <c r="F16" s="193"/>
      <c r="G16" s="193"/>
      <c r="H16" s="193"/>
    </row>
    <row r="17" spans="1:8" ht="18">
      <c r="A17" s="65">
        <v>11</v>
      </c>
      <c r="B17" s="14" t="s">
        <v>66</v>
      </c>
      <c r="C17" s="192">
        <v>3</v>
      </c>
      <c r="D17" s="192">
        <v>21</v>
      </c>
      <c r="E17" s="192">
        <v>17</v>
      </c>
      <c r="F17" s="192">
        <v>17</v>
      </c>
      <c r="G17" s="192">
        <v>17</v>
      </c>
      <c r="H17" s="192">
        <v>17</v>
      </c>
    </row>
    <row r="18" spans="1:8" ht="18">
      <c r="A18" s="67">
        <v>12</v>
      </c>
      <c r="B18" s="13" t="s">
        <v>68</v>
      </c>
      <c r="C18" s="193">
        <v>2</v>
      </c>
      <c r="D18" s="193">
        <v>17</v>
      </c>
      <c r="E18" s="193">
        <v>13</v>
      </c>
      <c r="F18" s="193">
        <v>13</v>
      </c>
      <c r="G18" s="193">
        <v>13</v>
      </c>
      <c r="H18" s="193">
        <v>13</v>
      </c>
    </row>
    <row r="19" spans="1:8" ht="18">
      <c r="A19" s="65">
        <v>13</v>
      </c>
      <c r="B19" s="14" t="s">
        <v>70</v>
      </c>
      <c r="C19" s="192"/>
      <c r="D19" s="192"/>
      <c r="E19" s="192"/>
      <c r="F19" s="192"/>
      <c r="G19" s="192"/>
      <c r="H19" s="192"/>
    </row>
    <row r="20" spans="1:8" ht="18">
      <c r="A20" s="67">
        <v>14</v>
      </c>
      <c r="B20" s="13" t="s">
        <v>72</v>
      </c>
      <c r="C20" s="193"/>
      <c r="D20" s="193"/>
      <c r="E20" s="193"/>
      <c r="F20" s="193"/>
      <c r="G20" s="193"/>
      <c r="H20" s="193"/>
    </row>
    <row r="21" spans="1:8" ht="18">
      <c r="A21" s="65">
        <v>15</v>
      </c>
      <c r="B21" s="14" t="s">
        <v>74</v>
      </c>
      <c r="C21" s="192"/>
      <c r="D21" s="192"/>
      <c r="E21" s="192"/>
      <c r="F21" s="192"/>
      <c r="G21" s="192"/>
      <c r="H21" s="192"/>
    </row>
    <row r="22" spans="1:8" ht="18">
      <c r="A22" s="67">
        <v>16</v>
      </c>
      <c r="B22" s="13" t="s">
        <v>76</v>
      </c>
      <c r="C22" s="193">
        <v>5</v>
      </c>
      <c r="D22" s="193">
        <v>37</v>
      </c>
      <c r="E22" s="193">
        <v>31</v>
      </c>
      <c r="F22" s="193">
        <v>31</v>
      </c>
      <c r="G22" s="193">
        <v>31</v>
      </c>
      <c r="H22" s="193">
        <v>31</v>
      </c>
    </row>
    <row r="23" spans="1:8" ht="18">
      <c r="A23" s="65">
        <v>17</v>
      </c>
      <c r="B23" s="14" t="s">
        <v>78</v>
      </c>
      <c r="C23" s="192"/>
      <c r="D23" s="192">
        <v>1</v>
      </c>
      <c r="E23" s="192">
        <v>1</v>
      </c>
      <c r="F23" s="192">
        <v>1</v>
      </c>
      <c r="G23" s="192">
        <v>1</v>
      </c>
      <c r="H23" s="192">
        <v>1</v>
      </c>
    </row>
    <row r="24" spans="1:8" ht="18">
      <c r="A24" s="67">
        <v>18</v>
      </c>
      <c r="B24" s="13" t="s">
        <v>80</v>
      </c>
      <c r="C24" s="193">
        <v>7</v>
      </c>
      <c r="D24" s="193">
        <v>59</v>
      </c>
      <c r="E24" s="193">
        <v>47</v>
      </c>
      <c r="F24" s="193">
        <v>49</v>
      </c>
      <c r="G24" s="193">
        <v>47</v>
      </c>
      <c r="H24" s="193">
        <v>49</v>
      </c>
    </row>
    <row r="25" spans="1:8" ht="18">
      <c r="A25" s="512"/>
      <c r="B25" s="14" t="s">
        <v>151</v>
      </c>
      <c r="C25" s="192">
        <f>SUM(C7:C24)</f>
        <v>32</v>
      </c>
      <c r="D25" s="192">
        <f>SUM(D7:D24)</f>
        <v>612</v>
      </c>
      <c r="E25" s="192">
        <f>SUM(E7:E24)</f>
        <v>406</v>
      </c>
      <c r="F25" s="192">
        <f>SUM(F7:F24)</f>
        <v>419</v>
      </c>
      <c r="G25" s="192">
        <f>SUM(G7:G24)</f>
        <v>407</v>
      </c>
      <c r="H25" s="192">
        <f>SUM(H7:H24)</f>
        <v>420</v>
      </c>
    </row>
  </sheetData>
  <sheetProtection/>
  <mergeCells count="6">
    <mergeCell ref="A1:H3"/>
    <mergeCell ref="A4:A6"/>
    <mergeCell ref="B4:B6"/>
    <mergeCell ref="C4:D4"/>
    <mergeCell ref="E4:F5"/>
    <mergeCell ref="G4:H5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60" zoomScaleNormal="60" zoomScalePageLayoutView="0" workbookViewId="0" topLeftCell="A1">
      <selection activeCell="O11" sqref="O11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3" width="20.125" style="1" customWidth="1"/>
    <col min="4" max="4" width="21.625" style="1" customWidth="1"/>
    <col min="5" max="5" width="21.00390625" style="0" customWidth="1"/>
    <col min="6" max="6" width="20.125" style="0" customWidth="1"/>
    <col min="18" max="18" width="10.75390625" style="0" bestFit="1" customWidth="1"/>
  </cols>
  <sheetData>
    <row r="1" spans="1:6" ht="75.75" customHeight="1">
      <c r="A1" s="448" t="s">
        <v>213</v>
      </c>
      <c r="B1" s="448"/>
      <c r="C1" s="448"/>
      <c r="D1" s="448"/>
      <c r="E1" s="448"/>
      <c r="F1" s="448"/>
    </row>
    <row r="2" spans="1:6" ht="6.75" customHeight="1">
      <c r="A2" s="448"/>
      <c r="B2" s="448"/>
      <c r="C2" s="448"/>
      <c r="D2" s="448"/>
      <c r="E2" s="448"/>
      <c r="F2" s="448"/>
    </row>
    <row r="3" spans="1:6" ht="39.75" customHeight="1">
      <c r="A3" s="427" t="s">
        <v>19</v>
      </c>
      <c r="B3" s="450" t="s">
        <v>18</v>
      </c>
      <c r="C3" s="452" t="s">
        <v>160</v>
      </c>
      <c r="D3" s="453"/>
      <c r="E3" s="452" t="s">
        <v>161</v>
      </c>
      <c r="F3" s="454"/>
    </row>
    <row r="4" spans="1:6" ht="52.5" customHeight="1">
      <c r="A4" s="427"/>
      <c r="B4" s="450"/>
      <c r="C4" s="445" t="s">
        <v>214</v>
      </c>
      <c r="D4" s="445" t="s">
        <v>215</v>
      </c>
      <c r="E4" s="445" t="s">
        <v>216</v>
      </c>
      <c r="F4" s="445" t="s">
        <v>217</v>
      </c>
    </row>
    <row r="5" spans="1:6" ht="70.5" customHeight="1" thickBot="1">
      <c r="A5" s="449"/>
      <c r="B5" s="451"/>
      <c r="C5" s="446"/>
      <c r="D5" s="446"/>
      <c r="E5" s="446"/>
      <c r="F5" s="446"/>
    </row>
    <row r="6" spans="1:16" ht="27.75" customHeight="1" thickTop="1">
      <c r="A6" s="62">
        <v>1</v>
      </c>
      <c r="B6" s="12" t="s">
        <v>0</v>
      </c>
      <c r="C6" s="63">
        <v>47</v>
      </c>
      <c r="D6" s="63">
        <v>47</v>
      </c>
      <c r="E6" s="63">
        <v>3916</v>
      </c>
      <c r="F6" s="63">
        <v>4014</v>
      </c>
      <c r="N6" s="19"/>
      <c r="O6" s="19"/>
      <c r="P6" s="19"/>
    </row>
    <row r="7" spans="1:16" ht="27.75" customHeight="1">
      <c r="A7" s="47">
        <v>2</v>
      </c>
      <c r="B7" s="13" t="s">
        <v>1</v>
      </c>
      <c r="C7" s="66">
        <v>23</v>
      </c>
      <c r="D7" s="66">
        <v>23</v>
      </c>
      <c r="E7" s="66">
        <v>1954</v>
      </c>
      <c r="F7" s="66">
        <v>1992</v>
      </c>
      <c r="N7" s="19"/>
      <c r="O7" s="19"/>
      <c r="P7" s="19"/>
    </row>
    <row r="8" spans="1:16" ht="27.75" customHeight="1">
      <c r="A8" s="37">
        <v>3</v>
      </c>
      <c r="B8" s="14" t="s">
        <v>2</v>
      </c>
      <c r="C8" s="69">
        <v>46</v>
      </c>
      <c r="D8" s="69">
        <v>46</v>
      </c>
      <c r="E8" s="69">
        <v>5273</v>
      </c>
      <c r="F8" s="69">
        <v>5379</v>
      </c>
      <c r="N8" s="19"/>
      <c r="O8" s="19"/>
      <c r="P8" s="19"/>
    </row>
    <row r="9" spans="1:16" ht="27.75" customHeight="1">
      <c r="A9" s="47">
        <v>4</v>
      </c>
      <c r="B9" s="13" t="s">
        <v>3</v>
      </c>
      <c r="C9" s="66">
        <v>323</v>
      </c>
      <c r="D9" s="66">
        <v>323</v>
      </c>
      <c r="E9" s="66">
        <v>17675</v>
      </c>
      <c r="F9" s="66">
        <v>18062</v>
      </c>
      <c r="N9" s="19"/>
      <c r="O9" s="19"/>
      <c r="P9" s="19"/>
    </row>
    <row r="10" spans="1:18" ht="27.75" customHeight="1">
      <c r="A10" s="37">
        <v>5</v>
      </c>
      <c r="B10" s="14" t="s">
        <v>4</v>
      </c>
      <c r="C10" s="69">
        <v>103</v>
      </c>
      <c r="D10" s="69">
        <v>103</v>
      </c>
      <c r="E10" s="69">
        <v>8537</v>
      </c>
      <c r="F10" s="69">
        <v>8689</v>
      </c>
      <c r="N10" s="19"/>
      <c r="O10" s="19"/>
      <c r="P10" s="19"/>
      <c r="R10" s="113"/>
    </row>
    <row r="11" spans="1:18" ht="27.75" customHeight="1">
      <c r="A11" s="47">
        <v>6</v>
      </c>
      <c r="B11" s="13" t="s">
        <v>5</v>
      </c>
      <c r="C11" s="66">
        <v>168</v>
      </c>
      <c r="D11" s="66">
        <v>168</v>
      </c>
      <c r="E11" s="66">
        <v>14649</v>
      </c>
      <c r="F11" s="66">
        <v>15002</v>
      </c>
      <c r="N11" s="19"/>
      <c r="O11" s="19"/>
      <c r="P11" s="19"/>
      <c r="R11" s="113"/>
    </row>
    <row r="12" spans="1:18" ht="27.75" customHeight="1">
      <c r="A12" s="37">
        <v>7</v>
      </c>
      <c r="B12" s="14" t="s">
        <v>6</v>
      </c>
      <c r="C12" s="69">
        <v>90</v>
      </c>
      <c r="D12" s="69">
        <v>90</v>
      </c>
      <c r="E12" s="69">
        <v>4484</v>
      </c>
      <c r="F12" s="69">
        <v>4597</v>
      </c>
      <c r="N12" s="19"/>
      <c r="O12" s="19"/>
      <c r="P12" s="19"/>
      <c r="R12" s="113"/>
    </row>
    <row r="13" spans="1:16" ht="27.75" customHeight="1">
      <c r="A13" s="47">
        <v>8</v>
      </c>
      <c r="B13" s="13" t="s">
        <v>7</v>
      </c>
      <c r="C13" s="66">
        <v>70</v>
      </c>
      <c r="D13" s="66">
        <v>70</v>
      </c>
      <c r="E13" s="66">
        <v>4883</v>
      </c>
      <c r="F13" s="66">
        <v>4971</v>
      </c>
      <c r="N13" s="19"/>
      <c r="O13" s="19"/>
      <c r="P13" s="19"/>
    </row>
    <row r="14" spans="1:16" ht="27.75" customHeight="1">
      <c r="A14" s="37">
        <v>9</v>
      </c>
      <c r="B14" s="14" t="s">
        <v>8</v>
      </c>
      <c r="C14" s="69">
        <v>75</v>
      </c>
      <c r="D14" s="69">
        <v>75</v>
      </c>
      <c r="E14" s="69">
        <v>5686</v>
      </c>
      <c r="F14" s="69">
        <v>5868</v>
      </c>
      <c r="N14" s="19"/>
      <c r="O14" s="19"/>
      <c r="P14" s="19"/>
    </row>
    <row r="15" spans="1:16" ht="27.75" customHeight="1">
      <c r="A15" s="47">
        <v>10</v>
      </c>
      <c r="B15" s="13" t="s">
        <v>9</v>
      </c>
      <c r="C15" s="66">
        <v>25</v>
      </c>
      <c r="D15" s="66">
        <v>25</v>
      </c>
      <c r="E15" s="66">
        <v>1869</v>
      </c>
      <c r="F15" s="66">
        <v>1936</v>
      </c>
      <c r="N15" s="19"/>
      <c r="O15" s="19"/>
      <c r="P15" s="19"/>
    </row>
    <row r="16" spans="1:16" ht="27.75" customHeight="1">
      <c r="A16" s="37">
        <v>11</v>
      </c>
      <c r="B16" s="14" t="s">
        <v>10</v>
      </c>
      <c r="C16" s="69">
        <v>62</v>
      </c>
      <c r="D16" s="69">
        <v>62</v>
      </c>
      <c r="E16" s="69">
        <v>3746</v>
      </c>
      <c r="F16" s="69">
        <v>3840</v>
      </c>
      <c r="N16" s="19"/>
      <c r="O16" s="19"/>
      <c r="P16" s="19"/>
    </row>
    <row r="17" spans="1:16" ht="27.75" customHeight="1">
      <c r="A17" s="47">
        <v>12</v>
      </c>
      <c r="B17" s="13" t="s">
        <v>11</v>
      </c>
      <c r="C17" s="66">
        <v>50</v>
      </c>
      <c r="D17" s="66">
        <v>50</v>
      </c>
      <c r="E17" s="66">
        <v>4587</v>
      </c>
      <c r="F17" s="66">
        <v>4677</v>
      </c>
      <c r="N17" s="19"/>
      <c r="O17" s="19"/>
      <c r="P17" s="19"/>
    </row>
    <row r="18" spans="1:16" ht="27.75" customHeight="1">
      <c r="A18" s="37">
        <v>13</v>
      </c>
      <c r="B18" s="14" t="s">
        <v>12</v>
      </c>
      <c r="C18" s="69">
        <v>29</v>
      </c>
      <c r="D18" s="69">
        <v>29</v>
      </c>
      <c r="E18" s="69">
        <v>2469</v>
      </c>
      <c r="F18" s="69">
        <v>2566</v>
      </c>
      <c r="N18" s="19"/>
      <c r="O18" s="19"/>
      <c r="P18" s="19"/>
    </row>
    <row r="19" spans="1:16" ht="27.75" customHeight="1">
      <c r="A19" s="47">
        <v>14</v>
      </c>
      <c r="B19" s="13" t="s">
        <v>13</v>
      </c>
      <c r="C19" s="66">
        <v>49</v>
      </c>
      <c r="D19" s="66">
        <v>49</v>
      </c>
      <c r="E19" s="66">
        <v>3316</v>
      </c>
      <c r="F19" s="66">
        <v>3356</v>
      </c>
      <c r="N19" s="19"/>
      <c r="O19" s="19"/>
      <c r="P19" s="19"/>
    </row>
    <row r="20" spans="1:16" ht="27.75" customHeight="1">
      <c r="A20" s="37">
        <v>15</v>
      </c>
      <c r="B20" s="14" t="s">
        <v>14</v>
      </c>
      <c r="C20" s="69">
        <v>40</v>
      </c>
      <c r="D20" s="69">
        <v>40</v>
      </c>
      <c r="E20" s="69">
        <v>2590</v>
      </c>
      <c r="F20" s="69">
        <v>2786</v>
      </c>
      <c r="N20" s="19"/>
      <c r="O20" s="19"/>
      <c r="P20" s="19"/>
    </row>
    <row r="21" spans="1:16" ht="27.75" customHeight="1">
      <c r="A21" s="47">
        <v>16</v>
      </c>
      <c r="B21" s="13" t="s">
        <v>15</v>
      </c>
      <c r="C21" s="66">
        <v>78</v>
      </c>
      <c r="D21" s="66">
        <v>78</v>
      </c>
      <c r="E21" s="66">
        <v>9037</v>
      </c>
      <c r="F21" s="66">
        <v>9163</v>
      </c>
      <c r="N21" s="19"/>
      <c r="O21" s="19"/>
      <c r="P21" s="19"/>
    </row>
    <row r="22" spans="1:16" ht="27.75" customHeight="1">
      <c r="A22" s="37">
        <v>17</v>
      </c>
      <c r="B22" s="14" t="s">
        <v>16</v>
      </c>
      <c r="C22" s="69">
        <v>77</v>
      </c>
      <c r="D22" s="69">
        <v>77</v>
      </c>
      <c r="E22" s="69">
        <v>4994</v>
      </c>
      <c r="F22" s="69">
        <v>5114</v>
      </c>
      <c r="N22" s="19"/>
      <c r="O22" s="19"/>
      <c r="P22" s="19"/>
    </row>
    <row r="23" spans="1:16" ht="27.75" customHeight="1">
      <c r="A23" s="47">
        <v>18</v>
      </c>
      <c r="B23" s="13" t="s">
        <v>17</v>
      </c>
      <c r="C23" s="66">
        <v>86</v>
      </c>
      <c r="D23" s="66">
        <v>86</v>
      </c>
      <c r="E23" s="66">
        <v>6690</v>
      </c>
      <c r="F23" s="66">
        <v>6814</v>
      </c>
      <c r="N23" s="19"/>
      <c r="O23" s="19"/>
      <c r="P23" s="19"/>
    </row>
    <row r="24" spans="1:6" ht="41.25" customHeight="1">
      <c r="A24" s="185"/>
      <c r="B24" s="71" t="s">
        <v>20</v>
      </c>
      <c r="C24" s="45">
        <f>SUM(C6:C23)</f>
        <v>1441</v>
      </c>
      <c r="D24" s="45">
        <f>SUM(D6:D23)</f>
        <v>1441</v>
      </c>
      <c r="E24" s="45">
        <f>SUM(E6:E23)</f>
        <v>106355</v>
      </c>
      <c r="F24" s="45">
        <f>SUM(F6:F23)</f>
        <v>108826</v>
      </c>
    </row>
    <row r="25" spans="1:6" ht="28.5" customHeight="1">
      <c r="A25" s="447" t="s">
        <v>162</v>
      </c>
      <c r="B25" s="447"/>
      <c r="C25" s="447"/>
      <c r="D25" s="447"/>
      <c r="E25" s="447"/>
      <c r="F25" s="447"/>
    </row>
    <row r="26" spans="3:6" ht="18">
      <c r="C26" s="20"/>
      <c r="D26" s="20"/>
      <c r="E26" s="22"/>
      <c r="F26" s="22"/>
    </row>
    <row r="27" spans="3:6" ht="14.25">
      <c r="C27" s="186"/>
      <c r="D27" s="186"/>
      <c r="E27" s="187"/>
      <c r="F27" s="187"/>
    </row>
    <row r="29" ht="27.75" customHeight="1"/>
  </sheetData>
  <sheetProtection/>
  <mergeCells count="11">
    <mergeCell ref="E4:E5"/>
    <mergeCell ref="F4:F5"/>
    <mergeCell ref="A25:F25"/>
    <mergeCell ref="A1:F1"/>
    <mergeCell ref="A2:F2"/>
    <mergeCell ref="A3:A5"/>
    <mergeCell ref="B3:B5"/>
    <mergeCell ref="C3:D3"/>
    <mergeCell ref="E3:F3"/>
    <mergeCell ref="C4:C5"/>
    <mergeCell ref="D4:D5"/>
  </mergeCells>
  <printOptions horizontalCentered="1"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80" zoomScaleNormal="80" zoomScalePageLayoutView="0" workbookViewId="0" topLeftCell="A1">
      <selection activeCell="U32" sqref="U32"/>
    </sheetView>
  </sheetViews>
  <sheetFormatPr defaultColWidth="9.00390625" defaultRowHeight="12.75"/>
  <cols>
    <col min="1" max="1" width="8.875" style="0" customWidth="1"/>
    <col min="2" max="2" width="33.75390625" style="0" customWidth="1"/>
    <col min="3" max="3" width="25.625" style="0" customWidth="1"/>
    <col min="4" max="4" width="25.00390625" style="0" customWidth="1"/>
    <col min="5" max="5" width="12.375" style="0" customWidth="1"/>
  </cols>
  <sheetData>
    <row r="1" spans="1:5" ht="78" customHeight="1">
      <c r="A1" s="455" t="s">
        <v>221</v>
      </c>
      <c r="B1" s="455"/>
      <c r="C1" s="455"/>
      <c r="D1" s="455"/>
      <c r="E1" s="188"/>
    </row>
    <row r="2" spans="1:5" ht="63.75">
      <c r="A2" s="45" t="s">
        <v>19</v>
      </c>
      <c r="B2" s="189" t="s">
        <v>18</v>
      </c>
      <c r="C2" s="190" t="s">
        <v>222</v>
      </c>
      <c r="D2" s="190" t="s">
        <v>163</v>
      </c>
      <c r="E2" s="191"/>
    </row>
    <row r="3" spans="1:5" ht="24.75" customHeight="1">
      <c r="A3" s="65">
        <v>1</v>
      </c>
      <c r="B3" s="14" t="s">
        <v>0</v>
      </c>
      <c r="C3" s="192">
        <v>2882</v>
      </c>
      <c r="D3" s="192">
        <v>2924</v>
      </c>
      <c r="E3" s="191"/>
    </row>
    <row r="4" spans="1:5" ht="24.75" customHeight="1">
      <c r="A4" s="67">
        <v>2</v>
      </c>
      <c r="B4" s="13" t="s">
        <v>1</v>
      </c>
      <c r="C4" s="193">
        <v>3152</v>
      </c>
      <c r="D4" s="193">
        <v>3191</v>
      </c>
      <c r="E4" s="191"/>
    </row>
    <row r="5" spans="1:5" ht="24.75" customHeight="1">
      <c r="A5" s="65">
        <v>3</v>
      </c>
      <c r="B5" s="14" t="s">
        <v>2</v>
      </c>
      <c r="C5" s="192">
        <v>7935</v>
      </c>
      <c r="D5" s="192">
        <v>8019</v>
      </c>
      <c r="E5" s="191"/>
    </row>
    <row r="6" spans="1:5" ht="24.75" customHeight="1">
      <c r="A6" s="67">
        <v>4</v>
      </c>
      <c r="B6" s="13" t="s">
        <v>3</v>
      </c>
      <c r="C6" s="193">
        <v>20099</v>
      </c>
      <c r="D6" s="193">
        <v>20434</v>
      </c>
      <c r="E6" s="191"/>
    </row>
    <row r="7" spans="1:5" ht="24.75" customHeight="1">
      <c r="A7" s="65">
        <v>5</v>
      </c>
      <c r="B7" s="14" t="s">
        <v>4</v>
      </c>
      <c r="C7" s="192">
        <v>16245</v>
      </c>
      <c r="D7" s="192">
        <v>16400</v>
      </c>
      <c r="E7" s="191"/>
    </row>
    <row r="8" spans="1:5" ht="24.75" customHeight="1">
      <c r="A8" s="67">
        <v>6</v>
      </c>
      <c r="B8" s="13" t="s">
        <v>5</v>
      </c>
      <c r="C8" s="193">
        <v>14390</v>
      </c>
      <c r="D8" s="193">
        <v>14572</v>
      </c>
      <c r="E8" s="191"/>
    </row>
    <row r="9" spans="1:5" ht="24.75" customHeight="1">
      <c r="A9" s="65">
        <v>7</v>
      </c>
      <c r="B9" s="14" t="s">
        <v>6</v>
      </c>
      <c r="C9" s="192">
        <v>6158</v>
      </c>
      <c r="D9" s="192">
        <v>6211</v>
      </c>
      <c r="E9" s="191"/>
    </row>
    <row r="10" spans="1:5" ht="24.75" customHeight="1">
      <c r="A10" s="67">
        <v>8</v>
      </c>
      <c r="B10" s="13" t="s">
        <v>7</v>
      </c>
      <c r="C10" s="193">
        <v>3488</v>
      </c>
      <c r="D10" s="193">
        <v>3542</v>
      </c>
      <c r="E10" s="191"/>
    </row>
    <row r="11" spans="1:5" ht="24.75" customHeight="1">
      <c r="A11" s="65">
        <v>9</v>
      </c>
      <c r="B11" s="14" t="s">
        <v>8</v>
      </c>
      <c r="C11" s="192">
        <v>6851</v>
      </c>
      <c r="D11" s="192">
        <v>6940</v>
      </c>
      <c r="E11" s="191"/>
    </row>
    <row r="12" spans="1:5" ht="24.75" customHeight="1">
      <c r="A12" s="67">
        <v>10</v>
      </c>
      <c r="B12" s="13" t="s">
        <v>9</v>
      </c>
      <c r="C12" s="193">
        <v>2303</v>
      </c>
      <c r="D12" s="193">
        <v>2342</v>
      </c>
      <c r="E12" s="191"/>
    </row>
    <row r="13" spans="1:5" ht="24.75" customHeight="1">
      <c r="A13" s="65">
        <v>11</v>
      </c>
      <c r="B13" s="14" t="s">
        <v>10</v>
      </c>
      <c r="C13" s="192">
        <v>4185</v>
      </c>
      <c r="D13" s="192">
        <v>4221</v>
      </c>
      <c r="E13" s="191"/>
    </row>
    <row r="14" spans="1:5" ht="24.75" customHeight="1">
      <c r="A14" s="67">
        <v>12</v>
      </c>
      <c r="B14" s="13" t="s">
        <v>11</v>
      </c>
      <c r="C14" s="193">
        <v>6245</v>
      </c>
      <c r="D14" s="193">
        <v>6307</v>
      </c>
      <c r="E14" s="191"/>
    </row>
    <row r="15" spans="1:5" ht="24.75" customHeight="1">
      <c r="A15" s="65">
        <v>13</v>
      </c>
      <c r="B15" s="14" t="s">
        <v>12</v>
      </c>
      <c r="C15" s="192">
        <v>2526</v>
      </c>
      <c r="D15" s="192">
        <v>2568</v>
      </c>
      <c r="E15" s="191"/>
    </row>
    <row r="16" spans="1:5" ht="24.75" customHeight="1">
      <c r="A16" s="67">
        <v>14</v>
      </c>
      <c r="B16" s="13" t="s">
        <v>13</v>
      </c>
      <c r="C16" s="193">
        <v>4687</v>
      </c>
      <c r="D16" s="193">
        <v>4743</v>
      </c>
      <c r="E16" s="191"/>
    </row>
    <row r="17" spans="1:5" ht="24.75" customHeight="1">
      <c r="A17" s="65">
        <v>15</v>
      </c>
      <c r="B17" s="14" t="s">
        <v>14</v>
      </c>
      <c r="C17" s="192">
        <v>4139</v>
      </c>
      <c r="D17" s="192">
        <v>4170</v>
      </c>
      <c r="E17" s="191"/>
    </row>
    <row r="18" spans="1:6" ht="24.75" customHeight="1">
      <c r="A18" s="67">
        <v>16</v>
      </c>
      <c r="B18" s="13" t="s">
        <v>15</v>
      </c>
      <c r="C18" s="193">
        <v>3710</v>
      </c>
      <c r="D18" s="193">
        <v>3738</v>
      </c>
      <c r="E18" s="191"/>
      <c r="F18" s="165"/>
    </row>
    <row r="19" spans="1:5" ht="24.75" customHeight="1">
      <c r="A19" s="65">
        <v>17</v>
      </c>
      <c r="B19" s="14" t="s">
        <v>16</v>
      </c>
      <c r="C19" s="192">
        <v>4976</v>
      </c>
      <c r="D19" s="192">
        <v>5043</v>
      </c>
      <c r="E19" s="191"/>
    </row>
    <row r="20" spans="1:5" ht="24.75" customHeight="1">
      <c r="A20" s="67">
        <v>18</v>
      </c>
      <c r="B20" s="13" t="s">
        <v>17</v>
      </c>
      <c r="C20" s="193">
        <v>8447</v>
      </c>
      <c r="D20" s="193">
        <v>8538</v>
      </c>
      <c r="E20" s="191"/>
    </row>
    <row r="21" spans="1:5" ht="24.75" customHeight="1">
      <c r="A21" s="456" t="s">
        <v>20</v>
      </c>
      <c r="B21" s="457"/>
      <c r="C21" s="194">
        <f>SUM(C3:C20)</f>
        <v>122418</v>
      </c>
      <c r="D21" s="194">
        <f>SUM(D3:D20)</f>
        <v>123903</v>
      </c>
      <c r="E21" s="191"/>
    </row>
    <row r="22" spans="1:5" ht="12.75">
      <c r="A22" s="191"/>
      <c r="B22" s="191"/>
      <c r="C22" s="191"/>
      <c r="D22" s="191"/>
      <c r="E22" s="191"/>
    </row>
    <row r="23" spans="3:4" ht="18">
      <c r="C23" s="22"/>
      <c r="D23" s="22"/>
    </row>
  </sheetData>
  <sheetProtection/>
  <mergeCells count="2">
    <mergeCell ref="A1:D1"/>
    <mergeCell ref="A21:B21"/>
  </mergeCells>
  <printOptions/>
  <pageMargins left="1" right="1" top="1" bottom="1" header="0.5" footer="0.5"/>
  <pageSetup fitToHeight="0" fitToWidth="1"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34.625" style="0" customWidth="1"/>
    <col min="2" max="2" width="25.00390625" style="0" customWidth="1"/>
    <col min="3" max="3" width="39.375" style="0" customWidth="1"/>
  </cols>
  <sheetData>
    <row r="1" spans="1:3" ht="12.75">
      <c r="A1" s="485" t="s">
        <v>249</v>
      </c>
      <c r="B1" s="485"/>
      <c r="C1" s="485"/>
    </row>
    <row r="2" spans="1:3" ht="12.75">
      <c r="A2" s="485" t="s">
        <v>250</v>
      </c>
      <c r="B2" s="485"/>
      <c r="C2" s="485"/>
    </row>
    <row r="3" spans="1:3" ht="12.75">
      <c r="A3" s="172"/>
      <c r="B3" s="486" t="s">
        <v>251</v>
      </c>
      <c r="C3" s="486"/>
    </row>
    <row r="4" spans="1:3" ht="12.75">
      <c r="A4" s="172"/>
      <c r="B4" s="485" t="s">
        <v>252</v>
      </c>
      <c r="C4" s="485"/>
    </row>
    <row r="5" spans="1:3" ht="12.75">
      <c r="A5" s="172"/>
      <c r="B5" s="487" t="s">
        <v>253</v>
      </c>
      <c r="C5" s="487"/>
    </row>
    <row r="6" spans="1:3" ht="12.75">
      <c r="A6" s="488" t="s">
        <v>254</v>
      </c>
      <c r="B6" s="489"/>
      <c r="C6" s="490" t="s">
        <v>255</v>
      </c>
    </row>
    <row r="7" spans="1:3" ht="12.75">
      <c r="A7" s="491"/>
      <c r="B7" s="492"/>
      <c r="C7" s="493"/>
    </row>
    <row r="8" spans="1:3" ht="12.75">
      <c r="A8" s="494">
        <v>1</v>
      </c>
      <c r="B8" s="495"/>
      <c r="C8" s="496">
        <v>2</v>
      </c>
    </row>
    <row r="9" spans="1:3" ht="24.75" customHeight="1">
      <c r="A9" s="497" t="s">
        <v>256</v>
      </c>
      <c r="B9" s="499" t="s">
        <v>257</v>
      </c>
      <c r="C9" s="67">
        <v>623</v>
      </c>
    </row>
    <row r="10" spans="1:3" ht="24.75" customHeight="1">
      <c r="A10" s="498"/>
      <c r="B10" s="14" t="s">
        <v>258</v>
      </c>
      <c r="C10" s="192">
        <v>968</v>
      </c>
    </row>
    <row r="11" spans="1:3" ht="24.75" customHeight="1">
      <c r="A11" s="497" t="s">
        <v>259</v>
      </c>
      <c r="B11" s="499" t="s">
        <v>257</v>
      </c>
      <c r="C11" s="67">
        <v>39</v>
      </c>
    </row>
    <row r="12" spans="1:3" ht="24.75" customHeight="1">
      <c r="A12" s="498"/>
      <c r="B12" s="14" t="s">
        <v>258</v>
      </c>
      <c r="C12" s="192">
        <v>33</v>
      </c>
    </row>
    <row r="13" spans="1:3" ht="24.75" customHeight="1">
      <c r="A13" s="497" t="s">
        <v>260</v>
      </c>
      <c r="B13" s="499" t="s">
        <v>257</v>
      </c>
      <c r="C13" s="67">
        <v>125</v>
      </c>
    </row>
    <row r="14" spans="1:3" ht="24.75" customHeight="1">
      <c r="A14" s="498"/>
      <c r="B14" s="14" t="s">
        <v>258</v>
      </c>
      <c r="C14" s="192">
        <v>123</v>
      </c>
    </row>
    <row r="15" spans="1:3" ht="24.75" customHeight="1">
      <c r="A15" s="497" t="s">
        <v>261</v>
      </c>
      <c r="B15" s="499" t="s">
        <v>257</v>
      </c>
      <c r="C15" s="67">
        <v>291</v>
      </c>
    </row>
    <row r="16" spans="1:3" ht="24.75" customHeight="1">
      <c r="A16" s="498"/>
      <c r="B16" s="14" t="s">
        <v>258</v>
      </c>
      <c r="C16" s="192">
        <v>189</v>
      </c>
    </row>
    <row r="17" spans="1:3" ht="24.75" customHeight="1">
      <c r="A17" s="497" t="s">
        <v>262</v>
      </c>
      <c r="B17" s="499" t="s">
        <v>257</v>
      </c>
      <c r="C17" s="67">
        <v>61</v>
      </c>
    </row>
    <row r="18" spans="1:3" ht="24.75" customHeight="1">
      <c r="A18" s="498"/>
      <c r="B18" s="14" t="s">
        <v>258</v>
      </c>
      <c r="C18" s="192">
        <v>56</v>
      </c>
    </row>
    <row r="19" spans="1:3" ht="24.75" customHeight="1">
      <c r="A19" s="497" t="s">
        <v>263</v>
      </c>
      <c r="B19" s="499" t="s">
        <v>257</v>
      </c>
      <c r="C19" s="67">
        <v>3794</v>
      </c>
    </row>
    <row r="20" spans="1:3" ht="24.75" customHeight="1">
      <c r="A20" s="498"/>
      <c r="B20" s="14" t="s">
        <v>258</v>
      </c>
      <c r="C20" s="192">
        <v>4360</v>
      </c>
    </row>
    <row r="21" spans="1:3" ht="36" customHeight="1">
      <c r="A21" s="500" t="s">
        <v>106</v>
      </c>
      <c r="B21" s="501"/>
      <c r="C21" s="39">
        <f>SUM(C9:C20)</f>
        <v>10662</v>
      </c>
    </row>
  </sheetData>
  <sheetProtection/>
  <mergeCells count="14">
    <mergeCell ref="A19:A20"/>
    <mergeCell ref="A21:B21"/>
    <mergeCell ref="A8:B8"/>
    <mergeCell ref="A9:A10"/>
    <mergeCell ref="A11:A12"/>
    <mergeCell ref="A13:A14"/>
    <mergeCell ref="A15:A16"/>
    <mergeCell ref="A17:A18"/>
    <mergeCell ref="A1:C1"/>
    <mergeCell ref="A2:C2"/>
    <mergeCell ref="B4:C4"/>
    <mergeCell ref="B5:C5"/>
    <mergeCell ref="A6:B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70" zoomScaleNormal="70" zoomScalePageLayoutView="0" workbookViewId="0" topLeftCell="B1">
      <selection activeCell="C4" sqref="C4"/>
    </sheetView>
  </sheetViews>
  <sheetFormatPr defaultColWidth="9.00390625" defaultRowHeight="12.75"/>
  <cols>
    <col min="1" max="1" width="0" style="0" hidden="1" customWidth="1"/>
    <col min="2" max="2" width="10.00390625" style="0" customWidth="1"/>
    <col min="3" max="3" width="25.125" style="0" bestFit="1" customWidth="1"/>
    <col min="4" max="4" width="13.625" style="0" customWidth="1"/>
    <col min="5" max="5" width="14.25390625" style="0" customWidth="1"/>
    <col min="6" max="6" width="16.125" style="0" customWidth="1"/>
  </cols>
  <sheetData>
    <row r="1" spans="2:6" ht="57" customHeight="1">
      <c r="B1" s="464" t="s">
        <v>245</v>
      </c>
      <c r="C1" s="464"/>
      <c r="D1" s="464"/>
      <c r="E1" s="464"/>
      <c r="F1" s="464"/>
    </row>
    <row r="2" spans="2:6" ht="89.25" customHeight="1">
      <c r="B2" s="253" t="s">
        <v>19</v>
      </c>
      <c r="C2" s="254" t="s">
        <v>18</v>
      </c>
      <c r="D2" s="255" t="s">
        <v>246</v>
      </c>
      <c r="E2" s="255" t="s">
        <v>247</v>
      </c>
      <c r="F2" s="255" t="s">
        <v>164</v>
      </c>
    </row>
    <row r="3" spans="2:6" ht="30" customHeight="1">
      <c r="B3" s="62">
        <v>1</v>
      </c>
      <c r="C3" s="12" t="s">
        <v>0</v>
      </c>
      <c r="D3" s="195">
        <v>209</v>
      </c>
      <c r="E3" s="195">
        <v>253</v>
      </c>
      <c r="F3" s="195">
        <v>471</v>
      </c>
    </row>
    <row r="4" spans="2:6" ht="30" customHeight="1">
      <c r="B4" s="47">
        <v>2</v>
      </c>
      <c r="C4" s="13" t="s">
        <v>1</v>
      </c>
      <c r="D4" s="196">
        <v>190</v>
      </c>
      <c r="E4" s="196">
        <v>231</v>
      </c>
      <c r="F4" s="196">
        <v>579</v>
      </c>
    </row>
    <row r="5" spans="2:6" ht="30" customHeight="1">
      <c r="B5" s="37">
        <v>3</v>
      </c>
      <c r="C5" s="14" t="s">
        <v>2</v>
      </c>
      <c r="D5" s="197">
        <v>361</v>
      </c>
      <c r="E5" s="197">
        <v>408</v>
      </c>
      <c r="F5" s="197">
        <v>686</v>
      </c>
    </row>
    <row r="6" spans="1:6" ht="30" customHeight="1">
      <c r="A6" s="68"/>
      <c r="B6" s="47">
        <v>4</v>
      </c>
      <c r="C6" s="13" t="s">
        <v>3</v>
      </c>
      <c r="D6" s="196">
        <v>1024</v>
      </c>
      <c r="E6" s="196">
        <v>1261</v>
      </c>
      <c r="F6" s="196">
        <v>2551</v>
      </c>
    </row>
    <row r="7" spans="1:6" ht="30" customHeight="1">
      <c r="A7" s="68"/>
      <c r="B7" s="37">
        <v>5</v>
      </c>
      <c r="C7" s="14" t="s">
        <v>4</v>
      </c>
      <c r="D7" s="197">
        <v>764</v>
      </c>
      <c r="E7" s="197">
        <v>914</v>
      </c>
      <c r="F7" s="197">
        <v>1302</v>
      </c>
    </row>
    <row r="8" spans="1:6" ht="30" customHeight="1">
      <c r="A8" s="68"/>
      <c r="B8" s="47">
        <v>6</v>
      </c>
      <c r="C8" s="13" t="s">
        <v>5</v>
      </c>
      <c r="D8" s="196">
        <v>871</v>
      </c>
      <c r="E8" s="196">
        <v>1044</v>
      </c>
      <c r="F8" s="196">
        <v>1885</v>
      </c>
    </row>
    <row r="9" spans="1:6" ht="30" customHeight="1">
      <c r="A9" s="68"/>
      <c r="B9" s="37">
        <v>7</v>
      </c>
      <c r="C9" s="14" t="s">
        <v>6</v>
      </c>
      <c r="D9" s="195">
        <v>302</v>
      </c>
      <c r="E9" s="197">
        <v>373</v>
      </c>
      <c r="F9" s="197">
        <v>669</v>
      </c>
    </row>
    <row r="10" spans="1:6" ht="30" customHeight="1">
      <c r="A10" s="68"/>
      <c r="B10" s="47">
        <v>8</v>
      </c>
      <c r="C10" s="13" t="s">
        <v>7</v>
      </c>
      <c r="D10" s="196">
        <v>257</v>
      </c>
      <c r="E10" s="196">
        <v>318</v>
      </c>
      <c r="F10" s="196">
        <v>512</v>
      </c>
    </row>
    <row r="11" spans="1:6" ht="30" customHeight="1">
      <c r="A11" s="68"/>
      <c r="B11" s="37">
        <v>9</v>
      </c>
      <c r="C11" s="14" t="s">
        <v>8</v>
      </c>
      <c r="D11" s="197">
        <v>308</v>
      </c>
      <c r="E11" s="197">
        <v>396</v>
      </c>
      <c r="F11" s="197">
        <v>719</v>
      </c>
    </row>
    <row r="12" spans="1:6" ht="30" customHeight="1">
      <c r="A12" s="68"/>
      <c r="B12" s="47">
        <v>10</v>
      </c>
      <c r="C12" s="13" t="s">
        <v>9</v>
      </c>
      <c r="D12" s="196">
        <v>176</v>
      </c>
      <c r="E12" s="196">
        <v>208</v>
      </c>
      <c r="F12" s="196">
        <v>266</v>
      </c>
    </row>
    <row r="13" spans="1:6" ht="30" customHeight="1">
      <c r="A13" s="68"/>
      <c r="B13" s="37">
        <v>11</v>
      </c>
      <c r="C13" s="14" t="s">
        <v>10</v>
      </c>
      <c r="D13" s="197">
        <v>247</v>
      </c>
      <c r="E13" s="197">
        <v>315</v>
      </c>
      <c r="F13" s="197">
        <v>610</v>
      </c>
    </row>
    <row r="14" spans="1:6" ht="30" customHeight="1">
      <c r="A14" s="68"/>
      <c r="B14" s="47">
        <v>12</v>
      </c>
      <c r="C14" s="13" t="s">
        <v>11</v>
      </c>
      <c r="D14" s="196">
        <v>256</v>
      </c>
      <c r="E14" s="196">
        <v>292</v>
      </c>
      <c r="F14" s="196">
        <v>643</v>
      </c>
    </row>
    <row r="15" spans="1:6" ht="30" customHeight="1">
      <c r="A15" s="68"/>
      <c r="B15" s="37">
        <v>13</v>
      </c>
      <c r="C15" s="14" t="s">
        <v>12</v>
      </c>
      <c r="D15" s="197">
        <v>199</v>
      </c>
      <c r="E15" s="197">
        <v>227</v>
      </c>
      <c r="F15" s="197">
        <v>339</v>
      </c>
    </row>
    <row r="16" spans="1:6" ht="30" customHeight="1">
      <c r="A16" s="68"/>
      <c r="B16" s="47">
        <v>14</v>
      </c>
      <c r="C16" s="13" t="s">
        <v>13</v>
      </c>
      <c r="D16" s="196">
        <v>447</v>
      </c>
      <c r="E16" s="196">
        <v>501</v>
      </c>
      <c r="F16" s="196">
        <v>593</v>
      </c>
    </row>
    <row r="17" spans="1:6" ht="30" customHeight="1">
      <c r="A17" s="68"/>
      <c r="B17" s="37">
        <v>15</v>
      </c>
      <c r="C17" s="14" t="s">
        <v>14</v>
      </c>
      <c r="D17" s="197">
        <v>141</v>
      </c>
      <c r="E17" s="197">
        <v>189</v>
      </c>
      <c r="F17" s="197">
        <v>457</v>
      </c>
    </row>
    <row r="18" spans="1:6" ht="30" customHeight="1">
      <c r="A18" s="68"/>
      <c r="B18" s="47">
        <v>16</v>
      </c>
      <c r="C18" s="13" t="s">
        <v>15</v>
      </c>
      <c r="D18" s="196">
        <v>203</v>
      </c>
      <c r="E18" s="196">
        <v>232</v>
      </c>
      <c r="F18" s="196">
        <v>473</v>
      </c>
    </row>
    <row r="19" spans="1:6" ht="30" customHeight="1">
      <c r="A19" s="68"/>
      <c r="B19" s="37">
        <v>17</v>
      </c>
      <c r="C19" s="14" t="s">
        <v>16</v>
      </c>
      <c r="D19" s="197">
        <v>324</v>
      </c>
      <c r="E19" s="197">
        <v>375</v>
      </c>
      <c r="F19" s="197">
        <v>562</v>
      </c>
    </row>
    <row r="20" spans="1:6" ht="30" customHeight="1">
      <c r="A20" s="68"/>
      <c r="B20" s="47">
        <v>18</v>
      </c>
      <c r="C20" s="13" t="s">
        <v>17</v>
      </c>
      <c r="D20" s="196">
        <v>434</v>
      </c>
      <c r="E20" s="196">
        <v>523</v>
      </c>
      <c r="F20" s="196">
        <v>905</v>
      </c>
    </row>
    <row r="21" spans="1:6" ht="30" customHeight="1">
      <c r="A21" s="68"/>
      <c r="B21" s="462" t="s">
        <v>20</v>
      </c>
      <c r="C21" s="463"/>
      <c r="D21" s="198">
        <f>SUM(D3:D20)</f>
        <v>6713</v>
      </c>
      <c r="E21" s="198">
        <f>SUM(E3:E20)</f>
        <v>8060</v>
      </c>
      <c r="F21" s="198">
        <v>14222</v>
      </c>
    </row>
    <row r="22" spans="1:4" ht="27.75" customHeight="1">
      <c r="A22" s="68"/>
      <c r="B22" s="68"/>
      <c r="D22" s="20"/>
    </row>
    <row r="23" spans="1:4" ht="27.75" customHeight="1">
      <c r="A23" s="68"/>
      <c r="B23" s="68"/>
      <c r="D23" s="20"/>
    </row>
    <row r="24" spans="1:4" ht="27.75" customHeight="1">
      <c r="A24" s="198">
        <f>SUM(A6:A23)</f>
        <v>0</v>
      </c>
      <c r="D24" s="20"/>
    </row>
    <row r="25" ht="13.5" customHeight="1" hidden="1"/>
    <row r="26" ht="21.75" customHeight="1" hidden="1"/>
    <row r="27" ht="41.25" customHeight="1"/>
  </sheetData>
  <sheetProtection/>
  <mergeCells count="2">
    <mergeCell ref="B1:F1"/>
    <mergeCell ref="B21:C2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Q34" sqref="Q34"/>
    </sheetView>
  </sheetViews>
  <sheetFormatPr defaultColWidth="9.00390625" defaultRowHeight="12.75"/>
  <cols>
    <col min="1" max="1" width="6.00390625" style="0" customWidth="1"/>
    <col min="2" max="2" width="23.875" style="0" bestFit="1" customWidth="1"/>
    <col min="3" max="3" width="11.875" style="0" customWidth="1"/>
    <col min="4" max="4" width="13.00390625" style="0" customWidth="1"/>
    <col min="15" max="15" width="12.75390625" style="0" customWidth="1"/>
  </cols>
  <sheetData>
    <row r="1" spans="1:15" ht="49.5" customHeight="1">
      <c r="A1" s="458" t="s">
        <v>223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</row>
    <row r="2" spans="1:15" ht="18.75">
      <c r="A2" s="291"/>
      <c r="B2" s="292"/>
      <c r="C2" s="293"/>
      <c r="D2" s="294"/>
      <c r="E2" s="293"/>
      <c r="F2" s="293"/>
      <c r="G2" s="293"/>
      <c r="H2" s="293"/>
      <c r="I2" s="291"/>
      <c r="J2" s="291"/>
      <c r="K2" s="291"/>
      <c r="L2" s="291"/>
      <c r="M2" s="291"/>
      <c r="N2" s="291"/>
      <c r="O2" s="291"/>
    </row>
    <row r="3" spans="1:15" ht="15">
      <c r="A3" s="459" t="s">
        <v>19</v>
      </c>
      <c r="B3" s="459" t="s">
        <v>224</v>
      </c>
      <c r="C3" s="459" t="s">
        <v>225</v>
      </c>
      <c r="D3" s="460" t="s">
        <v>226</v>
      </c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59" t="s">
        <v>227</v>
      </c>
    </row>
    <row r="4" spans="1:15" ht="32.25" customHeight="1">
      <c r="A4" s="459"/>
      <c r="B4" s="459"/>
      <c r="C4" s="459"/>
      <c r="D4" s="295" t="s">
        <v>228</v>
      </c>
      <c r="E4" s="295" t="s">
        <v>229</v>
      </c>
      <c r="F4" s="295" t="s">
        <v>230</v>
      </c>
      <c r="G4" s="295" t="s">
        <v>231</v>
      </c>
      <c r="H4" s="295" t="s">
        <v>232</v>
      </c>
      <c r="I4" s="295" t="s">
        <v>233</v>
      </c>
      <c r="J4" s="295" t="s">
        <v>234</v>
      </c>
      <c r="K4" s="295" t="s">
        <v>235</v>
      </c>
      <c r="L4" s="295" t="s">
        <v>236</v>
      </c>
      <c r="M4" s="295" t="s">
        <v>237</v>
      </c>
      <c r="N4" s="295" t="s">
        <v>238</v>
      </c>
      <c r="O4" s="459"/>
    </row>
    <row r="5" spans="1:15" ht="18">
      <c r="A5" s="37">
        <v>1</v>
      </c>
      <c r="B5" s="14" t="s">
        <v>0</v>
      </c>
      <c r="C5" s="296">
        <v>471</v>
      </c>
      <c r="D5" s="69">
        <v>360</v>
      </c>
      <c r="E5" s="69">
        <v>81</v>
      </c>
      <c r="F5" s="69">
        <v>24</v>
      </c>
      <c r="G5" s="69">
        <v>2</v>
      </c>
      <c r="H5" s="69">
        <v>4</v>
      </c>
      <c r="I5" s="69">
        <v>0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297">
        <v>1564</v>
      </c>
    </row>
    <row r="6" spans="1:15" ht="18">
      <c r="A6" s="47">
        <v>2</v>
      </c>
      <c r="B6" s="13" t="s">
        <v>1</v>
      </c>
      <c r="C6" s="298">
        <v>579</v>
      </c>
      <c r="D6" s="66">
        <v>394</v>
      </c>
      <c r="E6" s="66">
        <v>117</v>
      </c>
      <c r="F6" s="66">
        <v>46</v>
      </c>
      <c r="G6" s="66">
        <v>15</v>
      </c>
      <c r="H6" s="66">
        <v>6</v>
      </c>
      <c r="I6" s="66">
        <v>1</v>
      </c>
      <c r="J6" s="66">
        <v>0</v>
      </c>
      <c r="K6" s="66">
        <v>0</v>
      </c>
      <c r="L6" s="66">
        <v>0</v>
      </c>
      <c r="M6" s="66">
        <v>0</v>
      </c>
      <c r="N6" s="66">
        <v>0</v>
      </c>
      <c r="O6" s="55">
        <v>2020</v>
      </c>
    </row>
    <row r="7" spans="1:15" ht="18">
      <c r="A7" s="37">
        <v>3</v>
      </c>
      <c r="B7" s="14" t="s">
        <v>2</v>
      </c>
      <c r="C7" s="297">
        <v>686</v>
      </c>
      <c r="D7" s="69">
        <v>535</v>
      </c>
      <c r="E7" s="69">
        <v>104</v>
      </c>
      <c r="F7" s="69">
        <v>27</v>
      </c>
      <c r="G7" s="69">
        <v>10</v>
      </c>
      <c r="H7" s="69">
        <v>4</v>
      </c>
      <c r="I7" s="69">
        <v>5</v>
      </c>
      <c r="J7" s="69">
        <v>1</v>
      </c>
      <c r="K7" s="69">
        <v>0</v>
      </c>
      <c r="L7" s="69">
        <v>0</v>
      </c>
      <c r="M7" s="69">
        <v>0</v>
      </c>
      <c r="N7" s="69">
        <v>0</v>
      </c>
      <c r="O7" s="297">
        <v>2293</v>
      </c>
    </row>
    <row r="8" spans="1:15" ht="18">
      <c r="A8" s="47">
        <v>4</v>
      </c>
      <c r="B8" s="13" t="s">
        <v>3</v>
      </c>
      <c r="C8" s="298">
        <v>2551</v>
      </c>
      <c r="D8" s="66">
        <v>2060</v>
      </c>
      <c r="E8" s="66">
        <v>364</v>
      </c>
      <c r="F8" s="66">
        <v>88</v>
      </c>
      <c r="G8" s="66">
        <v>25</v>
      </c>
      <c r="H8" s="66">
        <v>8</v>
      </c>
      <c r="I8" s="66">
        <v>4</v>
      </c>
      <c r="J8" s="66">
        <v>2</v>
      </c>
      <c r="K8" s="66">
        <v>0</v>
      </c>
      <c r="L8" s="66">
        <v>0</v>
      </c>
      <c r="M8" s="66">
        <v>0</v>
      </c>
      <c r="N8" s="66">
        <v>0</v>
      </c>
      <c r="O8" s="55">
        <v>8332</v>
      </c>
    </row>
    <row r="9" spans="1:15" ht="18">
      <c r="A9" s="37">
        <v>5</v>
      </c>
      <c r="B9" s="14" t="s">
        <v>4</v>
      </c>
      <c r="C9" s="297">
        <v>1302</v>
      </c>
      <c r="D9" s="69">
        <v>1079</v>
      </c>
      <c r="E9" s="69">
        <v>165</v>
      </c>
      <c r="F9" s="69">
        <v>43</v>
      </c>
      <c r="G9" s="69">
        <v>7</v>
      </c>
      <c r="H9" s="69">
        <v>5</v>
      </c>
      <c r="I9" s="69">
        <v>2</v>
      </c>
      <c r="J9" s="69">
        <v>1</v>
      </c>
      <c r="K9" s="69">
        <v>0</v>
      </c>
      <c r="L9" s="69">
        <v>0</v>
      </c>
      <c r="M9" s="69">
        <v>0</v>
      </c>
      <c r="N9" s="69">
        <v>0</v>
      </c>
      <c r="O9" s="297">
        <v>4214</v>
      </c>
    </row>
    <row r="10" spans="1:15" ht="18">
      <c r="A10" s="47">
        <v>6</v>
      </c>
      <c r="B10" s="13" t="s">
        <v>5</v>
      </c>
      <c r="C10" s="298">
        <v>1885</v>
      </c>
      <c r="D10" s="66">
        <v>1441</v>
      </c>
      <c r="E10" s="66">
        <v>310</v>
      </c>
      <c r="F10" s="66">
        <v>85</v>
      </c>
      <c r="G10" s="66">
        <v>25</v>
      </c>
      <c r="H10" s="66">
        <v>13</v>
      </c>
      <c r="I10" s="66">
        <v>5</v>
      </c>
      <c r="J10" s="66">
        <v>5</v>
      </c>
      <c r="K10" s="66">
        <v>0</v>
      </c>
      <c r="L10" s="66">
        <v>0</v>
      </c>
      <c r="M10" s="66">
        <v>1</v>
      </c>
      <c r="N10" s="66">
        <v>0</v>
      </c>
      <c r="O10" s="55">
        <v>6326</v>
      </c>
    </row>
    <row r="11" spans="1:15" ht="18">
      <c r="A11" s="37">
        <v>7</v>
      </c>
      <c r="B11" s="14" t="s">
        <v>6</v>
      </c>
      <c r="C11" s="297">
        <v>669</v>
      </c>
      <c r="D11" s="69">
        <v>534</v>
      </c>
      <c r="E11" s="69">
        <v>100</v>
      </c>
      <c r="F11" s="69">
        <v>29</v>
      </c>
      <c r="G11" s="69">
        <v>3</v>
      </c>
      <c r="H11" s="69">
        <v>3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297">
        <v>2186</v>
      </c>
    </row>
    <row r="12" spans="1:15" ht="18">
      <c r="A12" s="47">
        <v>8</v>
      </c>
      <c r="B12" s="13" t="s">
        <v>7</v>
      </c>
      <c r="C12" s="298">
        <v>512</v>
      </c>
      <c r="D12" s="66">
        <v>421</v>
      </c>
      <c r="E12" s="66">
        <v>75</v>
      </c>
      <c r="F12" s="66">
        <v>7</v>
      </c>
      <c r="G12" s="66">
        <v>6</v>
      </c>
      <c r="H12" s="66">
        <v>3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55">
        <v>1655</v>
      </c>
    </row>
    <row r="13" spans="1:15" ht="18">
      <c r="A13" s="37">
        <v>9</v>
      </c>
      <c r="B13" s="14" t="s">
        <v>8</v>
      </c>
      <c r="C13" s="297">
        <v>719</v>
      </c>
      <c r="D13" s="69">
        <v>569</v>
      </c>
      <c r="E13" s="69">
        <v>114</v>
      </c>
      <c r="F13" s="69">
        <v>25</v>
      </c>
      <c r="G13" s="69">
        <v>10</v>
      </c>
      <c r="H13" s="69">
        <v>1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297">
        <v>2355</v>
      </c>
    </row>
    <row r="14" spans="1:15" ht="18">
      <c r="A14" s="47">
        <v>10</v>
      </c>
      <c r="B14" s="13" t="s">
        <v>9</v>
      </c>
      <c r="C14" s="298">
        <v>266</v>
      </c>
      <c r="D14" s="66">
        <v>216</v>
      </c>
      <c r="E14" s="66">
        <v>37</v>
      </c>
      <c r="F14" s="66">
        <v>8</v>
      </c>
      <c r="G14" s="66">
        <v>2</v>
      </c>
      <c r="H14" s="66">
        <v>2</v>
      </c>
      <c r="I14" s="66">
        <v>0</v>
      </c>
      <c r="J14" s="66">
        <v>0</v>
      </c>
      <c r="K14" s="66">
        <v>0</v>
      </c>
      <c r="L14" s="66">
        <v>1</v>
      </c>
      <c r="M14" s="66">
        <v>0</v>
      </c>
      <c r="N14" s="66">
        <v>0</v>
      </c>
      <c r="O14" s="55">
        <v>873</v>
      </c>
    </row>
    <row r="15" spans="1:15" ht="18">
      <c r="A15" s="37">
        <v>11</v>
      </c>
      <c r="B15" s="14" t="s">
        <v>10</v>
      </c>
      <c r="C15" s="297">
        <v>610</v>
      </c>
      <c r="D15" s="69">
        <v>488</v>
      </c>
      <c r="E15" s="69">
        <v>95</v>
      </c>
      <c r="F15" s="69">
        <v>19</v>
      </c>
      <c r="G15" s="69">
        <v>7</v>
      </c>
      <c r="H15" s="69">
        <v>1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297">
        <v>1988</v>
      </c>
    </row>
    <row r="16" spans="1:15" ht="18">
      <c r="A16" s="47">
        <v>12</v>
      </c>
      <c r="B16" s="13" t="s">
        <v>11</v>
      </c>
      <c r="C16" s="298">
        <v>643</v>
      </c>
      <c r="D16" s="66">
        <v>501</v>
      </c>
      <c r="E16" s="66">
        <v>102</v>
      </c>
      <c r="F16" s="66">
        <v>24</v>
      </c>
      <c r="G16" s="66">
        <v>9</v>
      </c>
      <c r="H16" s="66">
        <v>5</v>
      </c>
      <c r="I16" s="66">
        <v>1</v>
      </c>
      <c r="J16" s="66">
        <v>1</v>
      </c>
      <c r="K16" s="66">
        <v>0</v>
      </c>
      <c r="L16" s="66">
        <v>0</v>
      </c>
      <c r="M16" s="66">
        <v>0</v>
      </c>
      <c r="N16" s="66">
        <v>0</v>
      </c>
      <c r="O16" s="55">
        <v>2137</v>
      </c>
    </row>
    <row r="17" spans="1:15" ht="18">
      <c r="A17" s="37">
        <v>13</v>
      </c>
      <c r="B17" s="14" t="s">
        <v>12</v>
      </c>
      <c r="C17" s="297">
        <v>339</v>
      </c>
      <c r="D17" s="69">
        <v>268</v>
      </c>
      <c r="E17" s="69">
        <v>48</v>
      </c>
      <c r="F17" s="69">
        <v>14</v>
      </c>
      <c r="G17" s="69">
        <v>6</v>
      </c>
      <c r="H17" s="69">
        <v>2</v>
      </c>
      <c r="I17" s="69">
        <v>1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297">
        <v>1124</v>
      </c>
    </row>
    <row r="18" spans="1:15" ht="18">
      <c r="A18" s="47">
        <v>14</v>
      </c>
      <c r="B18" s="13" t="s">
        <v>13</v>
      </c>
      <c r="C18" s="298">
        <v>593</v>
      </c>
      <c r="D18" s="66">
        <v>454</v>
      </c>
      <c r="E18" s="66">
        <v>105</v>
      </c>
      <c r="F18" s="66">
        <v>21</v>
      </c>
      <c r="G18" s="66">
        <v>8</v>
      </c>
      <c r="H18" s="66">
        <v>4</v>
      </c>
      <c r="I18" s="66">
        <v>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55">
        <v>1971</v>
      </c>
    </row>
    <row r="19" spans="1:15" ht="18">
      <c r="A19" s="37">
        <v>15</v>
      </c>
      <c r="B19" s="14" t="s">
        <v>14</v>
      </c>
      <c r="C19" s="297">
        <v>457</v>
      </c>
      <c r="D19" s="69">
        <v>333</v>
      </c>
      <c r="E19" s="69">
        <v>99</v>
      </c>
      <c r="F19" s="69">
        <v>17</v>
      </c>
      <c r="G19" s="69">
        <v>5</v>
      </c>
      <c r="H19" s="69">
        <v>2</v>
      </c>
      <c r="I19" s="69">
        <v>0</v>
      </c>
      <c r="J19" s="69">
        <v>0</v>
      </c>
      <c r="K19" s="69">
        <v>1</v>
      </c>
      <c r="L19" s="69">
        <v>0</v>
      </c>
      <c r="M19" s="69">
        <v>0</v>
      </c>
      <c r="N19" s="69">
        <v>0</v>
      </c>
      <c r="O19" s="297">
        <v>1534</v>
      </c>
    </row>
    <row r="20" spans="1:15" ht="18">
      <c r="A20" s="47">
        <v>16</v>
      </c>
      <c r="B20" s="13" t="s">
        <v>15</v>
      </c>
      <c r="C20" s="298">
        <v>473</v>
      </c>
      <c r="D20" s="66">
        <v>394</v>
      </c>
      <c r="E20" s="66">
        <v>62</v>
      </c>
      <c r="F20" s="66">
        <v>12</v>
      </c>
      <c r="G20" s="66">
        <v>3</v>
      </c>
      <c r="H20" s="66">
        <v>1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1</v>
      </c>
      <c r="O20" s="55">
        <v>1528</v>
      </c>
    </row>
    <row r="21" spans="1:15" ht="18">
      <c r="A21" s="37">
        <v>17</v>
      </c>
      <c r="B21" s="14" t="s">
        <v>16</v>
      </c>
      <c r="C21" s="297">
        <v>562</v>
      </c>
      <c r="D21" s="69">
        <v>449</v>
      </c>
      <c r="E21" s="69">
        <v>87</v>
      </c>
      <c r="F21" s="69">
        <v>22</v>
      </c>
      <c r="G21" s="69">
        <v>3</v>
      </c>
      <c r="H21" s="69">
        <v>1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297">
        <v>1830</v>
      </c>
    </row>
    <row r="22" spans="1:15" ht="18">
      <c r="A22" s="47">
        <v>18</v>
      </c>
      <c r="B22" s="13" t="s">
        <v>17</v>
      </c>
      <c r="C22" s="298">
        <v>905</v>
      </c>
      <c r="D22" s="66">
        <v>702</v>
      </c>
      <c r="E22" s="66">
        <v>160</v>
      </c>
      <c r="F22" s="66">
        <v>30</v>
      </c>
      <c r="G22" s="66">
        <v>4</v>
      </c>
      <c r="H22" s="66">
        <v>5</v>
      </c>
      <c r="I22" s="66">
        <v>4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55">
        <v>2987</v>
      </c>
    </row>
    <row r="23" spans="1:15" ht="18">
      <c r="A23" s="2"/>
      <c r="B23" s="3" t="s">
        <v>20</v>
      </c>
      <c r="C23" s="198">
        <v>14222</v>
      </c>
      <c r="D23" s="299">
        <v>11198</v>
      </c>
      <c r="E23" s="299">
        <v>2225</v>
      </c>
      <c r="F23" s="299">
        <v>541</v>
      </c>
      <c r="G23" s="299">
        <v>150</v>
      </c>
      <c r="H23" s="299">
        <v>70</v>
      </c>
      <c r="I23" s="194">
        <v>24</v>
      </c>
      <c r="J23" s="194">
        <v>10</v>
      </c>
      <c r="K23" s="194">
        <v>1</v>
      </c>
      <c r="L23" s="194">
        <v>1</v>
      </c>
      <c r="M23" s="194">
        <v>1</v>
      </c>
      <c r="N23" s="194">
        <v>1</v>
      </c>
      <c r="O23" s="297">
        <v>46917</v>
      </c>
    </row>
  </sheetData>
  <sheetProtection/>
  <mergeCells count="6">
    <mergeCell ref="A1:O1"/>
    <mergeCell ref="A3:A4"/>
    <mergeCell ref="B3:B4"/>
    <mergeCell ref="C3:C4"/>
    <mergeCell ref="D3:N3"/>
    <mergeCell ref="O3:O4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">
      <selection activeCell="G6" sqref="G6"/>
    </sheetView>
  </sheetViews>
  <sheetFormatPr defaultColWidth="9.00390625" defaultRowHeight="12.75"/>
  <cols>
    <col min="1" max="1" width="7.125" style="0" customWidth="1"/>
    <col min="2" max="2" width="26.25390625" style="0" customWidth="1"/>
    <col min="3" max="3" width="12.875" style="0" customWidth="1"/>
    <col min="4" max="4" width="12.625" style="0" customWidth="1"/>
    <col min="5" max="5" width="13.875" style="0" customWidth="1"/>
    <col min="6" max="6" width="15.125" style="0" customWidth="1"/>
  </cols>
  <sheetData>
    <row r="1" spans="1:6" ht="74.25" customHeight="1">
      <c r="A1" s="465" t="s">
        <v>239</v>
      </c>
      <c r="B1" s="465"/>
      <c r="C1" s="465"/>
      <c r="D1" s="465"/>
      <c r="E1" s="465"/>
      <c r="F1" s="465"/>
    </row>
    <row r="2" spans="1:6" ht="18.75" customHeight="1">
      <c r="A2" s="466" t="s">
        <v>19</v>
      </c>
      <c r="B2" s="466" t="s">
        <v>165</v>
      </c>
      <c r="C2" s="471" t="s">
        <v>166</v>
      </c>
      <c r="D2" s="472"/>
      <c r="E2" s="473" t="s">
        <v>167</v>
      </c>
      <c r="F2" s="474"/>
    </row>
    <row r="3" spans="1:6" ht="18">
      <c r="A3" s="467"/>
      <c r="B3" s="469"/>
      <c r="C3" s="475" t="s">
        <v>240</v>
      </c>
      <c r="D3" s="475"/>
      <c r="E3" s="476" t="s">
        <v>168</v>
      </c>
      <c r="F3" s="476"/>
    </row>
    <row r="4" spans="1:6" ht="19.5" customHeight="1" thickBot="1">
      <c r="A4" s="468"/>
      <c r="B4" s="470"/>
      <c r="C4" s="199" t="s">
        <v>132</v>
      </c>
      <c r="D4" s="199" t="s">
        <v>43</v>
      </c>
      <c r="E4" s="199" t="s">
        <v>132</v>
      </c>
      <c r="F4" s="199" t="s">
        <v>43</v>
      </c>
    </row>
    <row r="5" spans="1:10" ht="27.75" customHeight="1" thickTop="1">
      <c r="A5" s="62">
        <v>1</v>
      </c>
      <c r="B5" s="12" t="s">
        <v>0</v>
      </c>
      <c r="C5" s="200">
        <v>208</v>
      </c>
      <c r="D5" s="200">
        <v>146</v>
      </c>
      <c r="E5" s="200">
        <v>276</v>
      </c>
      <c r="F5" s="200">
        <v>153</v>
      </c>
      <c r="H5" s="165"/>
      <c r="I5" s="165"/>
      <c r="J5" s="165"/>
    </row>
    <row r="6" spans="1:10" ht="27.75" customHeight="1">
      <c r="A6" s="47">
        <v>2</v>
      </c>
      <c r="B6" s="13" t="s">
        <v>1</v>
      </c>
      <c r="C6" s="54">
        <v>259</v>
      </c>
      <c r="D6" s="54">
        <v>200</v>
      </c>
      <c r="E6" s="54">
        <v>347</v>
      </c>
      <c r="F6" s="54">
        <v>211</v>
      </c>
      <c r="H6" s="165"/>
      <c r="I6" s="165"/>
      <c r="J6" s="165"/>
    </row>
    <row r="7" spans="1:10" ht="27.75" customHeight="1">
      <c r="A7" s="37">
        <v>3</v>
      </c>
      <c r="B7" s="14" t="s">
        <v>2</v>
      </c>
      <c r="C7" s="201">
        <v>295</v>
      </c>
      <c r="D7" s="201">
        <v>204</v>
      </c>
      <c r="E7" s="201">
        <v>377</v>
      </c>
      <c r="F7" s="201">
        <v>217</v>
      </c>
      <c r="H7" s="165"/>
      <c r="I7" s="165"/>
      <c r="J7" s="165"/>
    </row>
    <row r="8" spans="1:10" ht="27.75" customHeight="1">
      <c r="A8" s="47">
        <v>4</v>
      </c>
      <c r="B8" s="13" t="s">
        <v>3</v>
      </c>
      <c r="C8" s="54">
        <v>1162</v>
      </c>
      <c r="D8" s="54">
        <v>786</v>
      </c>
      <c r="E8" s="54">
        <v>1593</v>
      </c>
      <c r="F8" s="54">
        <v>1052</v>
      </c>
      <c r="H8" s="165"/>
      <c r="I8" s="165"/>
      <c r="J8" s="165"/>
    </row>
    <row r="9" spans="1:10" ht="27.75" customHeight="1">
      <c r="A9" s="37">
        <v>5</v>
      </c>
      <c r="B9" s="14" t="s">
        <v>4</v>
      </c>
      <c r="C9" s="201">
        <v>1374</v>
      </c>
      <c r="D9" s="201">
        <v>1023</v>
      </c>
      <c r="E9" s="201">
        <v>1843</v>
      </c>
      <c r="F9" s="201">
        <v>1193</v>
      </c>
      <c r="H9" s="165"/>
      <c r="I9" s="165"/>
      <c r="J9" s="165"/>
    </row>
    <row r="10" spans="1:10" ht="27.75" customHeight="1">
      <c r="A10" s="47">
        <v>6</v>
      </c>
      <c r="B10" s="13" t="s">
        <v>5</v>
      </c>
      <c r="C10" s="54">
        <v>1200</v>
      </c>
      <c r="D10" s="54">
        <v>919</v>
      </c>
      <c r="E10" s="54">
        <v>1629</v>
      </c>
      <c r="F10" s="54">
        <v>978</v>
      </c>
      <c r="H10" s="165"/>
      <c r="I10" s="165"/>
      <c r="J10" s="165"/>
    </row>
    <row r="11" spans="1:10" ht="27.75" customHeight="1">
      <c r="A11" s="37">
        <v>7</v>
      </c>
      <c r="B11" s="14" t="s">
        <v>6</v>
      </c>
      <c r="C11" s="201">
        <v>977</v>
      </c>
      <c r="D11" s="201">
        <v>745</v>
      </c>
      <c r="E11" s="201">
        <v>1330</v>
      </c>
      <c r="F11" s="201">
        <v>819</v>
      </c>
      <c r="H11" s="165"/>
      <c r="I11" s="165"/>
      <c r="J11" s="165"/>
    </row>
    <row r="12" spans="1:10" ht="27.75" customHeight="1">
      <c r="A12" s="47">
        <v>8</v>
      </c>
      <c r="B12" s="13" t="s">
        <v>7</v>
      </c>
      <c r="C12" s="54">
        <v>169</v>
      </c>
      <c r="D12" s="54">
        <v>132</v>
      </c>
      <c r="E12" s="54">
        <v>245</v>
      </c>
      <c r="F12" s="54">
        <v>171</v>
      </c>
      <c r="H12" s="165"/>
      <c r="I12" s="165"/>
      <c r="J12" s="165"/>
    </row>
    <row r="13" spans="1:10" ht="27.75" customHeight="1">
      <c r="A13" s="37">
        <v>9</v>
      </c>
      <c r="B13" s="14" t="s">
        <v>8</v>
      </c>
      <c r="C13" s="202">
        <v>656</v>
      </c>
      <c r="D13" s="202">
        <v>539</v>
      </c>
      <c r="E13" s="202">
        <v>880</v>
      </c>
      <c r="F13" s="201">
        <v>574</v>
      </c>
      <c r="H13" s="165"/>
      <c r="I13" s="165"/>
      <c r="J13" s="165"/>
    </row>
    <row r="14" spans="1:10" ht="27.75" customHeight="1">
      <c r="A14" s="47">
        <v>10</v>
      </c>
      <c r="B14" s="13" t="s">
        <v>9</v>
      </c>
      <c r="C14" s="54">
        <v>217</v>
      </c>
      <c r="D14" s="54">
        <v>152</v>
      </c>
      <c r="E14" s="54">
        <v>290</v>
      </c>
      <c r="F14" s="54">
        <v>166</v>
      </c>
      <c r="H14" s="165"/>
      <c r="I14" s="165"/>
      <c r="J14" s="165"/>
    </row>
    <row r="15" spans="1:10" ht="27.75" customHeight="1">
      <c r="A15" s="37">
        <v>11</v>
      </c>
      <c r="B15" s="14" t="s">
        <v>10</v>
      </c>
      <c r="C15" s="201">
        <v>148</v>
      </c>
      <c r="D15" s="202">
        <v>112</v>
      </c>
      <c r="E15" s="201">
        <v>199</v>
      </c>
      <c r="F15" s="201">
        <v>140</v>
      </c>
      <c r="H15" s="165"/>
      <c r="I15" s="165"/>
      <c r="J15" s="165"/>
    </row>
    <row r="16" spans="1:10" ht="27.75" customHeight="1">
      <c r="A16" s="47">
        <v>12</v>
      </c>
      <c r="B16" s="13" t="s">
        <v>11</v>
      </c>
      <c r="C16" s="54">
        <v>265</v>
      </c>
      <c r="D16" s="54">
        <v>194</v>
      </c>
      <c r="E16" s="54">
        <v>412</v>
      </c>
      <c r="F16" s="54">
        <v>257</v>
      </c>
      <c r="H16" s="165"/>
      <c r="I16" s="165"/>
      <c r="J16" s="165"/>
    </row>
    <row r="17" spans="1:10" ht="27.75" customHeight="1">
      <c r="A17" s="37">
        <v>13</v>
      </c>
      <c r="B17" s="14" t="s">
        <v>12</v>
      </c>
      <c r="C17" s="201">
        <v>437</v>
      </c>
      <c r="D17" s="201">
        <v>290</v>
      </c>
      <c r="E17" s="201">
        <v>599</v>
      </c>
      <c r="F17" s="201">
        <v>305</v>
      </c>
      <c r="H17" s="165"/>
      <c r="I17" s="165"/>
      <c r="J17" s="165"/>
    </row>
    <row r="18" spans="1:10" ht="27.75" customHeight="1">
      <c r="A18" s="47">
        <v>14</v>
      </c>
      <c r="B18" s="13" t="s">
        <v>13</v>
      </c>
      <c r="C18" s="54">
        <v>456</v>
      </c>
      <c r="D18" s="54">
        <v>319</v>
      </c>
      <c r="E18" s="54">
        <v>605</v>
      </c>
      <c r="F18" s="54">
        <v>347</v>
      </c>
      <c r="H18" s="165"/>
      <c r="I18" s="165"/>
      <c r="J18" s="165"/>
    </row>
    <row r="19" spans="1:10" ht="27.75" customHeight="1">
      <c r="A19" s="37">
        <v>15</v>
      </c>
      <c r="B19" s="14" t="s">
        <v>14</v>
      </c>
      <c r="C19" s="201">
        <v>539</v>
      </c>
      <c r="D19" s="201">
        <v>359</v>
      </c>
      <c r="E19" s="201">
        <v>707</v>
      </c>
      <c r="F19" s="201">
        <v>375</v>
      </c>
      <c r="H19" s="165"/>
      <c r="I19" s="165"/>
      <c r="J19" s="165"/>
    </row>
    <row r="20" spans="1:10" ht="27.75" customHeight="1">
      <c r="A20" s="47">
        <v>16</v>
      </c>
      <c r="B20" s="13" t="s">
        <v>15</v>
      </c>
      <c r="C20" s="54">
        <v>43</v>
      </c>
      <c r="D20" s="54">
        <v>34</v>
      </c>
      <c r="E20" s="54">
        <v>57</v>
      </c>
      <c r="F20" s="54">
        <v>36</v>
      </c>
      <c r="H20" s="165"/>
      <c r="I20" s="165"/>
      <c r="J20" s="165"/>
    </row>
    <row r="21" spans="1:10" ht="27.75" customHeight="1">
      <c r="A21" s="37">
        <v>17</v>
      </c>
      <c r="B21" s="14" t="s">
        <v>16</v>
      </c>
      <c r="C21" s="201">
        <v>1117</v>
      </c>
      <c r="D21" s="201">
        <v>835</v>
      </c>
      <c r="E21" s="201">
        <v>1535</v>
      </c>
      <c r="F21" s="201">
        <v>876</v>
      </c>
      <c r="H21" s="165"/>
      <c r="I21" s="165"/>
      <c r="J21" s="165"/>
    </row>
    <row r="22" spans="1:10" ht="27.75" customHeight="1">
      <c r="A22" s="47">
        <v>18</v>
      </c>
      <c r="B22" s="13" t="s">
        <v>17</v>
      </c>
      <c r="C22" s="203">
        <v>802</v>
      </c>
      <c r="D22" s="54">
        <v>621</v>
      </c>
      <c r="E22" s="203">
        <v>1125</v>
      </c>
      <c r="F22" s="54">
        <v>711</v>
      </c>
      <c r="H22" s="165"/>
      <c r="I22" s="165"/>
      <c r="J22" s="165"/>
    </row>
    <row r="23" spans="1:13" ht="27.75" customHeight="1">
      <c r="A23" s="340" t="s">
        <v>20</v>
      </c>
      <c r="B23" s="444"/>
      <c r="C23" s="204">
        <f>SUM(C5:C22)</f>
        <v>10324</v>
      </c>
      <c r="D23" s="204">
        <f>SUM(D5:D22)</f>
        <v>7610</v>
      </c>
      <c r="E23" s="204">
        <f>SUM(E5:E22)</f>
        <v>14049</v>
      </c>
      <c r="F23" s="204">
        <f>SUM(F5:F22)</f>
        <v>8581</v>
      </c>
      <c r="H23" s="165"/>
      <c r="I23" s="165"/>
      <c r="J23" s="165"/>
      <c r="M23" s="205"/>
    </row>
  </sheetData>
  <sheetProtection/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5" zoomScaleNormal="75" zoomScalePageLayoutView="0" workbookViewId="0" topLeftCell="A1">
      <selection activeCell="A8" sqref="A8:B25"/>
    </sheetView>
  </sheetViews>
  <sheetFormatPr defaultColWidth="9.00390625" defaultRowHeight="12.75"/>
  <cols>
    <col min="1" max="1" width="4.75390625" style="0" customWidth="1"/>
    <col min="2" max="2" width="28.25390625" style="60" customWidth="1"/>
    <col min="3" max="3" width="17.625" style="0" customWidth="1"/>
    <col min="4" max="4" width="12.125" style="0" customWidth="1"/>
    <col min="5" max="5" width="10.00390625" style="0" customWidth="1"/>
    <col min="6" max="6" width="8.25390625" style="0" customWidth="1"/>
    <col min="7" max="7" width="8.625" style="0" customWidth="1"/>
    <col min="8" max="8" width="10.25390625" style="0" customWidth="1"/>
    <col min="9" max="9" width="7.625" style="0" customWidth="1"/>
    <col min="10" max="10" width="8.125" style="0" customWidth="1"/>
    <col min="11" max="11" width="10.25390625" style="0" customWidth="1"/>
    <col min="14" max="14" width="15.25390625" style="0" customWidth="1"/>
  </cols>
  <sheetData>
    <row r="1" spans="1:14" ht="21" customHeight="1">
      <c r="A1" s="301" t="s">
        <v>23</v>
      </c>
      <c r="B1" s="301"/>
      <c r="C1" s="301"/>
      <c r="D1" s="301"/>
      <c r="E1" s="301"/>
      <c r="F1" s="301"/>
      <c r="G1" s="302"/>
      <c r="H1" s="302"/>
      <c r="I1" s="302"/>
      <c r="J1" s="302"/>
      <c r="K1" s="302"/>
      <c r="L1" s="302"/>
      <c r="M1" s="302"/>
      <c r="N1" s="302"/>
    </row>
    <row r="2" spans="1:14" s="23" customFormat="1" ht="24" customHeight="1">
      <c r="A2" s="303" t="s">
        <v>199</v>
      </c>
      <c r="B2" s="303"/>
      <c r="C2" s="303"/>
      <c r="D2" s="303"/>
      <c r="E2" s="303"/>
      <c r="F2" s="303"/>
      <c r="G2" s="304"/>
      <c r="H2" s="304"/>
      <c r="I2" s="304"/>
      <c r="J2" s="304"/>
      <c r="K2" s="304"/>
      <c r="L2" s="304"/>
      <c r="M2" s="304"/>
      <c r="N2" s="305"/>
    </row>
    <row r="3" spans="1:14" s="26" customFormat="1" ht="16.5" customHeight="1">
      <c r="A3" s="306" t="s">
        <v>24</v>
      </c>
      <c r="B3" s="306" t="s">
        <v>18</v>
      </c>
      <c r="C3" s="306" t="s">
        <v>25</v>
      </c>
      <c r="D3" s="308" t="s">
        <v>26</v>
      </c>
      <c r="E3" s="310" t="s">
        <v>27</v>
      </c>
      <c r="F3" s="310"/>
      <c r="G3" s="310"/>
      <c r="H3" s="311" t="s">
        <v>28</v>
      </c>
      <c r="I3" s="311"/>
      <c r="J3" s="311"/>
      <c r="K3" s="311" t="s">
        <v>29</v>
      </c>
      <c r="L3" s="311"/>
      <c r="M3" s="311"/>
      <c r="N3" s="25" t="s">
        <v>30</v>
      </c>
    </row>
    <row r="4" spans="1:14" s="26" customFormat="1" ht="12" customHeight="1">
      <c r="A4" s="306"/>
      <c r="B4" s="306"/>
      <c r="C4" s="306"/>
      <c r="D4" s="308"/>
      <c r="E4" s="312" t="s">
        <v>25</v>
      </c>
      <c r="F4" s="314" t="s">
        <v>31</v>
      </c>
      <c r="G4" s="314"/>
      <c r="H4" s="315" t="s">
        <v>25</v>
      </c>
      <c r="I4" s="317" t="s">
        <v>31</v>
      </c>
      <c r="J4" s="317"/>
      <c r="K4" s="315" t="s">
        <v>25</v>
      </c>
      <c r="L4" s="317" t="s">
        <v>31</v>
      </c>
      <c r="M4" s="317"/>
      <c r="N4" s="315" t="s">
        <v>25</v>
      </c>
    </row>
    <row r="5" spans="1:14" s="26" customFormat="1" ht="43.5" customHeight="1" thickBot="1">
      <c r="A5" s="307"/>
      <c r="B5" s="307"/>
      <c r="C5" s="307"/>
      <c r="D5" s="309"/>
      <c r="E5" s="313"/>
      <c r="F5" s="28" t="s">
        <v>32</v>
      </c>
      <c r="G5" s="28" t="s">
        <v>33</v>
      </c>
      <c r="H5" s="316"/>
      <c r="I5" s="29" t="s">
        <v>32</v>
      </c>
      <c r="J5" s="29" t="s">
        <v>33</v>
      </c>
      <c r="K5" s="316"/>
      <c r="L5" s="29" t="s">
        <v>32</v>
      </c>
      <c r="M5" s="29" t="s">
        <v>33</v>
      </c>
      <c r="N5" s="315"/>
    </row>
    <row r="6" spans="1:14" s="32" customFormat="1" ht="19.5" customHeight="1" thickTop="1">
      <c r="A6" s="30">
        <v>1</v>
      </c>
      <c r="B6" s="30">
        <v>2</v>
      </c>
      <c r="C6" s="30" t="s">
        <v>34</v>
      </c>
      <c r="D6" s="30">
        <v>4</v>
      </c>
      <c r="E6" s="30" t="s">
        <v>35</v>
      </c>
      <c r="F6" s="30">
        <v>6</v>
      </c>
      <c r="G6" s="30">
        <v>7</v>
      </c>
      <c r="H6" s="31" t="s">
        <v>36</v>
      </c>
      <c r="I6" s="31">
        <v>9</v>
      </c>
      <c r="J6" s="31">
        <v>10</v>
      </c>
      <c r="K6" s="31" t="s">
        <v>37</v>
      </c>
      <c r="L6" s="31">
        <v>12</v>
      </c>
      <c r="M6" s="31">
        <v>13</v>
      </c>
      <c r="N6" s="27">
        <v>15</v>
      </c>
    </row>
    <row r="7" spans="1:14" s="26" customFormat="1" ht="18" customHeight="1">
      <c r="A7" s="33"/>
      <c r="B7" s="34"/>
      <c r="C7" s="24"/>
      <c r="D7" s="24">
        <v>1</v>
      </c>
      <c r="E7" s="34"/>
      <c r="F7" s="24">
        <v>2</v>
      </c>
      <c r="G7" s="24">
        <v>3</v>
      </c>
      <c r="H7" s="35"/>
      <c r="I7" s="36">
        <v>4</v>
      </c>
      <c r="J7" s="36">
        <v>5</v>
      </c>
      <c r="K7" s="35"/>
      <c r="L7" s="36">
        <v>6</v>
      </c>
      <c r="M7" s="36">
        <v>7</v>
      </c>
      <c r="N7" s="36">
        <v>8</v>
      </c>
    </row>
    <row r="8" spans="1:14" s="46" customFormat="1" ht="27.75" customHeight="1">
      <c r="A8" s="37">
        <v>1</v>
      </c>
      <c r="B8" s="14" t="s">
        <v>0</v>
      </c>
      <c r="C8" s="38">
        <f>D8+E8+H8+K8+N8</f>
        <v>445</v>
      </c>
      <c r="D8" s="39">
        <v>8</v>
      </c>
      <c r="E8" s="40">
        <f>F8+G8</f>
        <v>27</v>
      </c>
      <c r="F8" s="41">
        <v>18</v>
      </c>
      <c r="G8" s="41">
        <v>9</v>
      </c>
      <c r="H8" s="42">
        <f>I8+J8</f>
        <v>29</v>
      </c>
      <c r="I8" s="43">
        <v>14</v>
      </c>
      <c r="J8" s="43">
        <v>15</v>
      </c>
      <c r="K8" s="42">
        <f>L8+M8</f>
        <v>36</v>
      </c>
      <c r="L8" s="44">
        <v>12</v>
      </c>
      <c r="M8" s="43">
        <v>24</v>
      </c>
      <c r="N8" s="45">
        <v>345</v>
      </c>
    </row>
    <row r="9" spans="1:14" s="46" customFormat="1" ht="27.75" customHeight="1">
      <c r="A9" s="47">
        <v>2</v>
      </c>
      <c r="B9" s="48" t="s">
        <v>1</v>
      </c>
      <c r="C9" s="49">
        <f aca="true" t="shared" si="0" ref="C9:C25">D9+E9+H9+K9+N9</f>
        <v>395</v>
      </c>
      <c r="D9" s="50">
        <v>2</v>
      </c>
      <c r="E9" s="51">
        <f aca="true" t="shared" si="1" ref="E9:E25">F9+G9</f>
        <v>9</v>
      </c>
      <c r="F9" s="52">
        <v>8</v>
      </c>
      <c r="G9" s="52">
        <v>1</v>
      </c>
      <c r="H9" s="51">
        <f aca="true" t="shared" si="2" ref="H9:H25">I9+J9</f>
        <v>55</v>
      </c>
      <c r="I9" s="52">
        <v>36</v>
      </c>
      <c r="J9" s="52">
        <v>19</v>
      </c>
      <c r="K9" s="51">
        <f aca="true" t="shared" si="3" ref="K9:K25">L9+M9</f>
        <v>237</v>
      </c>
      <c r="L9" s="53">
        <v>96</v>
      </c>
      <c r="M9" s="54">
        <v>141</v>
      </c>
      <c r="N9" s="55">
        <v>92</v>
      </c>
    </row>
    <row r="10" spans="1:14" s="46" customFormat="1" ht="27.75" customHeight="1">
      <c r="A10" s="37">
        <v>3</v>
      </c>
      <c r="B10" s="14" t="s">
        <v>2</v>
      </c>
      <c r="C10" s="38">
        <f t="shared" si="0"/>
        <v>692</v>
      </c>
      <c r="D10" s="39">
        <v>4</v>
      </c>
      <c r="E10" s="40">
        <f t="shared" si="1"/>
        <v>107</v>
      </c>
      <c r="F10" s="41">
        <v>92</v>
      </c>
      <c r="G10" s="41">
        <v>15</v>
      </c>
      <c r="H10" s="42">
        <f t="shared" si="2"/>
        <v>79</v>
      </c>
      <c r="I10" s="43">
        <v>68</v>
      </c>
      <c r="J10" s="43">
        <v>11</v>
      </c>
      <c r="K10" s="42">
        <f t="shared" si="3"/>
        <v>74</v>
      </c>
      <c r="L10" s="44">
        <v>48</v>
      </c>
      <c r="M10" s="43">
        <v>26</v>
      </c>
      <c r="N10" s="45">
        <v>428</v>
      </c>
    </row>
    <row r="11" spans="1:14" s="46" customFormat="1" ht="27.75" customHeight="1">
      <c r="A11" s="47">
        <v>4</v>
      </c>
      <c r="B11" s="48" t="s">
        <v>3</v>
      </c>
      <c r="C11" s="49">
        <f t="shared" si="0"/>
        <v>2779</v>
      </c>
      <c r="D11" s="50">
        <v>27</v>
      </c>
      <c r="E11" s="51">
        <f t="shared" si="1"/>
        <v>165</v>
      </c>
      <c r="F11" s="52">
        <v>131</v>
      </c>
      <c r="G11" s="52">
        <v>34</v>
      </c>
      <c r="H11" s="51">
        <f t="shared" si="2"/>
        <v>1650</v>
      </c>
      <c r="I11" s="52">
        <v>1273</v>
      </c>
      <c r="J11" s="52">
        <v>377</v>
      </c>
      <c r="K11" s="51">
        <f t="shared" si="3"/>
        <v>304</v>
      </c>
      <c r="L11" s="53">
        <v>157</v>
      </c>
      <c r="M11" s="54">
        <v>147</v>
      </c>
      <c r="N11" s="55">
        <v>633</v>
      </c>
    </row>
    <row r="12" spans="1:14" s="46" customFormat="1" ht="27.75" customHeight="1">
      <c r="A12" s="37">
        <v>5</v>
      </c>
      <c r="B12" s="14" t="s">
        <v>4</v>
      </c>
      <c r="C12" s="38">
        <f t="shared" si="0"/>
        <v>1302</v>
      </c>
      <c r="D12" s="39">
        <v>25</v>
      </c>
      <c r="E12" s="40">
        <f t="shared" si="1"/>
        <v>65</v>
      </c>
      <c r="F12" s="41">
        <v>58</v>
      </c>
      <c r="G12" s="41">
        <v>7</v>
      </c>
      <c r="H12" s="42">
        <f t="shared" si="2"/>
        <v>341</v>
      </c>
      <c r="I12" s="43">
        <v>304</v>
      </c>
      <c r="J12" s="43">
        <v>37</v>
      </c>
      <c r="K12" s="42">
        <f t="shared" si="3"/>
        <v>259</v>
      </c>
      <c r="L12" s="44">
        <v>159</v>
      </c>
      <c r="M12" s="43">
        <v>100</v>
      </c>
      <c r="N12" s="45">
        <v>612</v>
      </c>
    </row>
    <row r="13" spans="1:14" s="46" customFormat="1" ht="27.75" customHeight="1">
      <c r="A13" s="47">
        <v>6</v>
      </c>
      <c r="B13" s="48" t="s">
        <v>5</v>
      </c>
      <c r="C13" s="49">
        <f t="shared" si="0"/>
        <v>2468</v>
      </c>
      <c r="D13" s="50">
        <v>19</v>
      </c>
      <c r="E13" s="51">
        <f t="shared" si="1"/>
        <v>116</v>
      </c>
      <c r="F13" s="52">
        <v>103</v>
      </c>
      <c r="G13" s="52">
        <v>13</v>
      </c>
      <c r="H13" s="51">
        <f t="shared" si="2"/>
        <v>617</v>
      </c>
      <c r="I13" s="52">
        <v>481</v>
      </c>
      <c r="J13" s="52">
        <v>136</v>
      </c>
      <c r="K13" s="51">
        <f t="shared" si="3"/>
        <v>1152</v>
      </c>
      <c r="L13" s="53">
        <v>550</v>
      </c>
      <c r="M13" s="54">
        <v>602</v>
      </c>
      <c r="N13" s="55">
        <v>564</v>
      </c>
    </row>
    <row r="14" spans="1:14" s="46" customFormat="1" ht="27.75" customHeight="1">
      <c r="A14" s="37">
        <v>7</v>
      </c>
      <c r="B14" s="14" t="s">
        <v>6</v>
      </c>
      <c r="C14" s="38">
        <f t="shared" si="0"/>
        <v>632</v>
      </c>
      <c r="D14" s="39">
        <v>4</v>
      </c>
      <c r="E14" s="40">
        <f t="shared" si="1"/>
        <v>33</v>
      </c>
      <c r="F14" s="41">
        <v>24</v>
      </c>
      <c r="G14" s="41">
        <v>9</v>
      </c>
      <c r="H14" s="42">
        <f t="shared" si="2"/>
        <v>115</v>
      </c>
      <c r="I14" s="43">
        <v>81</v>
      </c>
      <c r="J14" s="43">
        <v>34</v>
      </c>
      <c r="K14" s="42">
        <f t="shared" si="3"/>
        <v>312</v>
      </c>
      <c r="L14" s="44">
        <v>119</v>
      </c>
      <c r="M14" s="43">
        <v>193</v>
      </c>
      <c r="N14" s="45">
        <v>168</v>
      </c>
    </row>
    <row r="15" spans="1:14" s="46" customFormat="1" ht="27.75" customHeight="1">
      <c r="A15" s="47">
        <v>8</v>
      </c>
      <c r="B15" s="48" t="s">
        <v>7</v>
      </c>
      <c r="C15" s="49">
        <f t="shared" si="0"/>
        <v>432</v>
      </c>
      <c r="D15" s="50">
        <v>4</v>
      </c>
      <c r="E15" s="51">
        <f t="shared" si="1"/>
        <v>25</v>
      </c>
      <c r="F15" s="52">
        <v>20</v>
      </c>
      <c r="G15" s="52">
        <v>5</v>
      </c>
      <c r="H15" s="51">
        <f t="shared" si="2"/>
        <v>55</v>
      </c>
      <c r="I15" s="52">
        <v>37</v>
      </c>
      <c r="J15" s="52">
        <v>18</v>
      </c>
      <c r="K15" s="51">
        <f t="shared" si="3"/>
        <v>111</v>
      </c>
      <c r="L15" s="53">
        <v>33</v>
      </c>
      <c r="M15" s="54">
        <v>78</v>
      </c>
      <c r="N15" s="55">
        <v>237</v>
      </c>
    </row>
    <row r="16" spans="1:14" s="46" customFormat="1" ht="27.75" customHeight="1">
      <c r="A16" s="37">
        <v>9</v>
      </c>
      <c r="B16" s="14" t="s">
        <v>8</v>
      </c>
      <c r="C16" s="38">
        <f t="shared" si="0"/>
        <v>891</v>
      </c>
      <c r="D16" s="39">
        <v>11</v>
      </c>
      <c r="E16" s="40">
        <f t="shared" si="1"/>
        <v>47</v>
      </c>
      <c r="F16" s="41">
        <v>40</v>
      </c>
      <c r="G16" s="41">
        <v>7</v>
      </c>
      <c r="H16" s="42">
        <f t="shared" si="2"/>
        <v>199</v>
      </c>
      <c r="I16" s="43">
        <v>158</v>
      </c>
      <c r="J16" s="43">
        <v>41</v>
      </c>
      <c r="K16" s="42">
        <f t="shared" si="3"/>
        <v>297</v>
      </c>
      <c r="L16" s="44">
        <v>135</v>
      </c>
      <c r="M16" s="43">
        <v>162</v>
      </c>
      <c r="N16" s="45">
        <v>337</v>
      </c>
    </row>
    <row r="17" spans="1:14" s="46" customFormat="1" ht="27.75" customHeight="1">
      <c r="A17" s="47">
        <v>10</v>
      </c>
      <c r="B17" s="48" t="s">
        <v>9</v>
      </c>
      <c r="C17" s="49">
        <f t="shared" si="0"/>
        <v>209</v>
      </c>
      <c r="D17" s="50">
        <v>1</v>
      </c>
      <c r="E17" s="51">
        <f t="shared" si="1"/>
        <v>18</v>
      </c>
      <c r="F17" s="52">
        <v>12</v>
      </c>
      <c r="G17" s="52">
        <v>6</v>
      </c>
      <c r="H17" s="51">
        <f t="shared" si="2"/>
        <v>17</v>
      </c>
      <c r="I17" s="52">
        <v>9</v>
      </c>
      <c r="J17" s="52">
        <v>8</v>
      </c>
      <c r="K17" s="51">
        <f t="shared" si="3"/>
        <v>53</v>
      </c>
      <c r="L17" s="53">
        <v>21</v>
      </c>
      <c r="M17" s="54">
        <v>32</v>
      </c>
      <c r="N17" s="55">
        <v>120</v>
      </c>
    </row>
    <row r="18" spans="1:14" s="46" customFormat="1" ht="27.75" customHeight="1">
      <c r="A18" s="37">
        <v>11</v>
      </c>
      <c r="B18" s="14" t="s">
        <v>10</v>
      </c>
      <c r="C18" s="38">
        <f t="shared" si="0"/>
        <v>673</v>
      </c>
      <c r="D18" s="39">
        <v>5</v>
      </c>
      <c r="E18" s="40">
        <f t="shared" si="1"/>
        <v>29</v>
      </c>
      <c r="F18" s="41">
        <v>23</v>
      </c>
      <c r="G18" s="41">
        <v>6</v>
      </c>
      <c r="H18" s="42">
        <f t="shared" si="2"/>
        <v>223</v>
      </c>
      <c r="I18" s="43">
        <v>166</v>
      </c>
      <c r="J18" s="43">
        <v>57</v>
      </c>
      <c r="K18" s="42">
        <f t="shared" si="3"/>
        <v>254</v>
      </c>
      <c r="L18" s="44">
        <v>126</v>
      </c>
      <c r="M18" s="43">
        <v>128</v>
      </c>
      <c r="N18" s="45">
        <v>162</v>
      </c>
    </row>
    <row r="19" spans="1:14" s="46" customFormat="1" ht="27.75" customHeight="1">
      <c r="A19" s="47">
        <v>12</v>
      </c>
      <c r="B19" s="13" t="s">
        <v>11</v>
      </c>
      <c r="C19" s="49">
        <f t="shared" si="0"/>
        <v>813</v>
      </c>
      <c r="D19" s="50">
        <v>17</v>
      </c>
      <c r="E19" s="51">
        <f t="shared" si="1"/>
        <v>39</v>
      </c>
      <c r="F19" s="52">
        <v>26</v>
      </c>
      <c r="G19" s="52">
        <v>13</v>
      </c>
      <c r="H19" s="51">
        <f t="shared" si="2"/>
        <v>135</v>
      </c>
      <c r="I19" s="52">
        <v>100</v>
      </c>
      <c r="J19" s="52">
        <v>35</v>
      </c>
      <c r="K19" s="51">
        <f t="shared" si="3"/>
        <v>426</v>
      </c>
      <c r="L19" s="53">
        <v>164</v>
      </c>
      <c r="M19" s="54">
        <v>262</v>
      </c>
      <c r="N19" s="55">
        <v>196</v>
      </c>
    </row>
    <row r="20" spans="1:14" s="46" customFormat="1" ht="27.75" customHeight="1">
      <c r="A20" s="37">
        <v>13</v>
      </c>
      <c r="B20" s="14" t="s">
        <v>12</v>
      </c>
      <c r="C20" s="38">
        <f t="shared" si="0"/>
        <v>406</v>
      </c>
      <c r="D20" s="39">
        <v>3</v>
      </c>
      <c r="E20" s="40">
        <f t="shared" si="1"/>
        <v>16</v>
      </c>
      <c r="F20" s="41">
        <v>11</v>
      </c>
      <c r="G20" s="41">
        <v>5</v>
      </c>
      <c r="H20" s="42">
        <f t="shared" si="2"/>
        <v>15</v>
      </c>
      <c r="I20" s="43">
        <v>11</v>
      </c>
      <c r="J20" s="43">
        <v>4</v>
      </c>
      <c r="K20" s="42">
        <f t="shared" si="3"/>
        <v>271</v>
      </c>
      <c r="L20" s="44">
        <v>104</v>
      </c>
      <c r="M20" s="43">
        <v>167</v>
      </c>
      <c r="N20" s="45">
        <v>101</v>
      </c>
    </row>
    <row r="21" spans="1:14" s="46" customFormat="1" ht="27.75" customHeight="1">
      <c r="A21" s="47">
        <v>14</v>
      </c>
      <c r="B21" s="13" t="s">
        <v>13</v>
      </c>
      <c r="C21" s="49">
        <f t="shared" si="0"/>
        <v>384</v>
      </c>
      <c r="D21" s="50">
        <v>8</v>
      </c>
      <c r="E21" s="51">
        <f t="shared" si="1"/>
        <v>30</v>
      </c>
      <c r="F21" s="52">
        <v>26</v>
      </c>
      <c r="G21" s="52">
        <v>4</v>
      </c>
      <c r="H21" s="51">
        <f t="shared" si="2"/>
        <v>127</v>
      </c>
      <c r="I21" s="52">
        <v>104</v>
      </c>
      <c r="J21" s="52">
        <v>23</v>
      </c>
      <c r="K21" s="51">
        <f t="shared" si="3"/>
        <v>89</v>
      </c>
      <c r="L21" s="53">
        <v>47</v>
      </c>
      <c r="M21" s="54">
        <v>42</v>
      </c>
      <c r="N21" s="55">
        <v>130</v>
      </c>
    </row>
    <row r="22" spans="1:14" s="46" customFormat="1" ht="27.75" customHeight="1">
      <c r="A22" s="37">
        <v>15</v>
      </c>
      <c r="B22" s="14" t="s">
        <v>14</v>
      </c>
      <c r="C22" s="38">
        <f t="shared" si="0"/>
        <v>349</v>
      </c>
      <c r="D22" s="39">
        <v>5</v>
      </c>
      <c r="E22" s="40">
        <f t="shared" si="1"/>
        <v>24</v>
      </c>
      <c r="F22" s="41">
        <v>21</v>
      </c>
      <c r="G22" s="41">
        <v>3</v>
      </c>
      <c r="H22" s="42">
        <f t="shared" si="2"/>
        <v>52</v>
      </c>
      <c r="I22" s="43">
        <v>29</v>
      </c>
      <c r="J22" s="43">
        <v>23</v>
      </c>
      <c r="K22" s="42">
        <f t="shared" si="3"/>
        <v>138</v>
      </c>
      <c r="L22" s="44">
        <v>67</v>
      </c>
      <c r="M22" s="43">
        <v>71</v>
      </c>
      <c r="N22" s="45">
        <v>130</v>
      </c>
    </row>
    <row r="23" spans="1:14" s="46" customFormat="1" ht="27.75" customHeight="1">
      <c r="A23" s="47">
        <v>16</v>
      </c>
      <c r="B23" s="13" t="s">
        <v>15</v>
      </c>
      <c r="C23" s="49">
        <f t="shared" si="0"/>
        <v>537</v>
      </c>
      <c r="D23" s="50">
        <v>3</v>
      </c>
      <c r="E23" s="51">
        <f t="shared" si="1"/>
        <v>32</v>
      </c>
      <c r="F23" s="52">
        <v>25</v>
      </c>
      <c r="G23" s="52">
        <v>7</v>
      </c>
      <c r="H23" s="51">
        <f t="shared" si="2"/>
        <v>205</v>
      </c>
      <c r="I23" s="52">
        <v>145</v>
      </c>
      <c r="J23" s="52">
        <v>60</v>
      </c>
      <c r="K23" s="51">
        <f t="shared" si="3"/>
        <v>137</v>
      </c>
      <c r="L23" s="53">
        <v>28</v>
      </c>
      <c r="M23" s="54">
        <v>109</v>
      </c>
      <c r="N23" s="55">
        <v>160</v>
      </c>
    </row>
    <row r="24" spans="1:14" s="46" customFormat="1" ht="27.75" customHeight="1">
      <c r="A24" s="37">
        <v>17</v>
      </c>
      <c r="B24" s="14" t="s">
        <v>16</v>
      </c>
      <c r="C24" s="38">
        <f t="shared" si="0"/>
        <v>464</v>
      </c>
      <c r="D24" s="39">
        <v>3</v>
      </c>
      <c r="E24" s="40">
        <f t="shared" si="1"/>
        <v>49</v>
      </c>
      <c r="F24" s="41">
        <v>30</v>
      </c>
      <c r="G24" s="41">
        <v>19</v>
      </c>
      <c r="H24" s="42">
        <f t="shared" si="2"/>
        <v>45</v>
      </c>
      <c r="I24" s="43">
        <v>24</v>
      </c>
      <c r="J24" s="43">
        <v>21</v>
      </c>
      <c r="K24" s="42">
        <f t="shared" si="3"/>
        <v>50</v>
      </c>
      <c r="L24" s="44">
        <v>15</v>
      </c>
      <c r="M24" s="43">
        <v>35</v>
      </c>
      <c r="N24" s="45">
        <v>317</v>
      </c>
    </row>
    <row r="25" spans="1:14" s="46" customFormat="1" ht="27.75" customHeight="1">
      <c r="A25" s="47">
        <v>18</v>
      </c>
      <c r="B25" s="13" t="s">
        <v>17</v>
      </c>
      <c r="C25" s="49">
        <f t="shared" si="0"/>
        <v>1377</v>
      </c>
      <c r="D25" s="50">
        <v>10</v>
      </c>
      <c r="E25" s="51">
        <f t="shared" si="1"/>
        <v>54</v>
      </c>
      <c r="F25" s="52">
        <v>42</v>
      </c>
      <c r="G25" s="52">
        <v>12</v>
      </c>
      <c r="H25" s="51">
        <f t="shared" si="2"/>
        <v>197</v>
      </c>
      <c r="I25" s="52">
        <v>146</v>
      </c>
      <c r="J25" s="52">
        <v>51</v>
      </c>
      <c r="K25" s="51">
        <f t="shared" si="3"/>
        <v>844</v>
      </c>
      <c r="L25" s="53">
        <v>337</v>
      </c>
      <c r="M25" s="54">
        <v>507</v>
      </c>
      <c r="N25" s="55">
        <v>272</v>
      </c>
    </row>
    <row r="26" spans="1:14" s="57" customFormat="1" ht="27.75" customHeight="1">
      <c r="A26" s="56"/>
      <c r="B26" s="56" t="s">
        <v>20</v>
      </c>
      <c r="C26" s="38">
        <f>SUM(C8:C25)</f>
        <v>15248</v>
      </c>
      <c r="D26" s="39">
        <f>SUM(D8:D25)</f>
        <v>159</v>
      </c>
      <c r="E26" s="39">
        <f>SUM(E8:E25)</f>
        <v>885</v>
      </c>
      <c r="F26" s="39">
        <f>SUM(F8:F25)</f>
        <v>710</v>
      </c>
      <c r="G26" s="39">
        <f aca="true" t="shared" si="4" ref="G26:N26">SUM(G8:G25)</f>
        <v>175</v>
      </c>
      <c r="H26" s="39">
        <f t="shared" si="4"/>
        <v>4156</v>
      </c>
      <c r="I26" s="39">
        <f t="shared" si="4"/>
        <v>3186</v>
      </c>
      <c r="J26" s="39">
        <f t="shared" si="4"/>
        <v>970</v>
      </c>
      <c r="K26" s="39">
        <f t="shared" si="4"/>
        <v>5044</v>
      </c>
      <c r="L26" s="39">
        <f t="shared" si="4"/>
        <v>2218</v>
      </c>
      <c r="M26" s="39">
        <f t="shared" si="4"/>
        <v>2826</v>
      </c>
      <c r="N26" s="39">
        <f t="shared" si="4"/>
        <v>5004</v>
      </c>
    </row>
    <row r="27" spans="2:7" s="19" customFormat="1" ht="15" customHeight="1" hidden="1">
      <c r="B27" s="58"/>
      <c r="C27" s="19">
        <v>15647</v>
      </c>
      <c r="D27" s="19">
        <v>10985</v>
      </c>
      <c r="F27" s="19">
        <f>SUM(F8:F26)</f>
        <v>1420</v>
      </c>
      <c r="G27" s="19">
        <f>SUM(G8:G26)</f>
        <v>350</v>
      </c>
    </row>
    <row r="28" spans="2:4" s="19" customFormat="1" ht="15" customHeight="1" hidden="1">
      <c r="B28" s="58"/>
      <c r="D28" s="19">
        <f>SUM(D8:D25)</f>
        <v>159</v>
      </c>
    </row>
    <row r="29" spans="2:4" s="19" customFormat="1" ht="15" customHeight="1" hidden="1">
      <c r="B29" s="58"/>
      <c r="C29" s="19">
        <v>15869</v>
      </c>
      <c r="D29" s="19">
        <v>11316</v>
      </c>
    </row>
    <row r="30" s="19" customFormat="1" ht="15" customHeight="1" hidden="1">
      <c r="B30" s="58"/>
    </row>
    <row r="31" spans="2:4" s="19" customFormat="1" ht="15" customHeight="1" hidden="1">
      <c r="B31" s="58"/>
      <c r="C31" s="19">
        <f>C29-F26</f>
        <v>15159</v>
      </c>
      <c r="D31" s="19">
        <f>D29-J26</f>
        <v>10346</v>
      </c>
    </row>
    <row r="32" s="19" customFormat="1" ht="21" customHeight="1">
      <c r="B32" s="59" t="s">
        <v>38</v>
      </c>
    </row>
  </sheetData>
  <sheetProtection/>
  <mergeCells count="16">
    <mergeCell ref="F4:G4"/>
    <mergeCell ref="H4:H5"/>
    <mergeCell ref="I4:J4"/>
    <mergeCell ref="K4:K5"/>
    <mergeCell ref="L4:M4"/>
    <mergeCell ref="N4:N5"/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</mergeCells>
  <printOptions horizontalCentered="1"/>
  <pageMargins left="0.46" right="0.16" top="0.45" bottom="0.18" header="0.6" footer="0.16"/>
  <pageSetup fitToHeight="1" fitToWidth="1"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O6" sqref="O6"/>
    </sheetView>
  </sheetViews>
  <sheetFormatPr defaultColWidth="9.00390625" defaultRowHeight="12.75"/>
  <cols>
    <col min="1" max="1" width="6.375" style="0" customWidth="1"/>
    <col min="2" max="2" width="32.25390625" style="0" bestFit="1" customWidth="1"/>
    <col min="3" max="3" width="12.75390625" style="0" customWidth="1"/>
    <col min="4" max="4" width="11.875" style="0" customWidth="1"/>
    <col min="5" max="5" width="14.125" style="0" customWidth="1"/>
    <col min="6" max="6" width="12.25390625" style="0" customWidth="1"/>
    <col min="7" max="8" width="12.125" style="0" customWidth="1"/>
    <col min="9" max="9" width="13.75390625" style="0" customWidth="1"/>
    <col min="10" max="10" width="12.75390625" style="0" customWidth="1"/>
    <col min="11" max="11" width="12.25390625" style="0" customWidth="1"/>
    <col min="12" max="12" width="12.875" style="0" customWidth="1"/>
    <col min="13" max="13" width="13.00390625" style="0" customWidth="1"/>
    <col min="15" max="15" width="9.125" style="0" customWidth="1"/>
  </cols>
  <sheetData>
    <row r="1" spans="2:11" ht="60.75" customHeight="1">
      <c r="B1" s="353" t="s">
        <v>243</v>
      </c>
      <c r="C1" s="354"/>
      <c r="D1" s="354"/>
      <c r="E1" s="354"/>
      <c r="F1" s="354"/>
      <c r="G1" s="354"/>
      <c r="H1" s="354"/>
      <c r="I1" s="354"/>
      <c r="J1" s="354"/>
      <c r="K1" s="354"/>
    </row>
    <row r="2" spans="1:12" ht="34.5" customHeight="1">
      <c r="A2" s="477" t="s">
        <v>24</v>
      </c>
      <c r="B2" s="477" t="s">
        <v>18</v>
      </c>
      <c r="C2" s="478" t="s">
        <v>241</v>
      </c>
      <c r="D2" s="349"/>
      <c r="E2" s="349"/>
      <c r="F2" s="349"/>
      <c r="G2" s="349"/>
      <c r="H2" s="349"/>
      <c r="I2" s="349"/>
      <c r="J2" s="478" t="s">
        <v>242</v>
      </c>
      <c r="K2" s="349"/>
      <c r="L2" s="349"/>
    </row>
    <row r="3" spans="1:12" ht="82.5" customHeight="1">
      <c r="A3" s="420"/>
      <c r="B3" s="420"/>
      <c r="C3" s="206" t="s">
        <v>169</v>
      </c>
      <c r="D3" s="206" t="s">
        <v>170</v>
      </c>
      <c r="E3" s="206" t="s">
        <v>171</v>
      </c>
      <c r="F3" s="206" t="s">
        <v>172</v>
      </c>
      <c r="G3" s="206" t="s">
        <v>173</v>
      </c>
      <c r="H3" s="206" t="s">
        <v>174</v>
      </c>
      <c r="I3" s="206" t="s">
        <v>175</v>
      </c>
      <c r="J3" s="206" t="s">
        <v>176</v>
      </c>
      <c r="K3" s="206" t="s">
        <v>177</v>
      </c>
      <c r="L3" s="207" t="s">
        <v>178</v>
      </c>
    </row>
    <row r="4" spans="1:12" ht="15.75" customHeight="1">
      <c r="A4" s="62" t="s">
        <v>45</v>
      </c>
      <c r="B4" s="12" t="s">
        <v>46</v>
      </c>
      <c r="C4" s="208">
        <v>6</v>
      </c>
      <c r="D4" s="209">
        <v>0</v>
      </c>
      <c r="E4" s="209">
        <v>1</v>
      </c>
      <c r="F4" s="209">
        <v>1</v>
      </c>
      <c r="G4" s="209">
        <v>1524</v>
      </c>
      <c r="H4" s="209">
        <v>1317</v>
      </c>
      <c r="I4" s="208">
        <v>0</v>
      </c>
      <c r="J4" s="63">
        <v>0</v>
      </c>
      <c r="K4" s="210">
        <v>0</v>
      </c>
      <c r="L4" s="210">
        <v>0</v>
      </c>
    </row>
    <row r="5" spans="1:12" ht="15.75" customHeight="1">
      <c r="A5" s="47" t="s">
        <v>47</v>
      </c>
      <c r="B5" s="13" t="s">
        <v>48</v>
      </c>
      <c r="C5" s="211">
        <v>3</v>
      </c>
      <c r="D5" s="211">
        <v>0</v>
      </c>
      <c r="E5" s="211">
        <v>0</v>
      </c>
      <c r="F5" s="211">
        <v>3</v>
      </c>
      <c r="G5" s="211">
        <v>632</v>
      </c>
      <c r="H5" s="211">
        <v>317</v>
      </c>
      <c r="I5" s="211">
        <v>0</v>
      </c>
      <c r="J5" s="66">
        <v>0</v>
      </c>
      <c r="K5" s="67">
        <v>4</v>
      </c>
      <c r="L5" s="67">
        <v>4</v>
      </c>
    </row>
    <row r="6" spans="1:12" ht="18">
      <c r="A6" s="37" t="s">
        <v>49</v>
      </c>
      <c r="B6" s="14" t="s">
        <v>50</v>
      </c>
      <c r="C6" s="212">
        <v>38</v>
      </c>
      <c r="D6" s="213">
        <v>1</v>
      </c>
      <c r="E6" s="213">
        <v>5</v>
      </c>
      <c r="F6" s="213">
        <v>2</v>
      </c>
      <c r="G6" s="213">
        <v>1665</v>
      </c>
      <c r="H6" s="213">
        <v>1108</v>
      </c>
      <c r="I6" s="212">
        <v>3</v>
      </c>
      <c r="J6" s="69">
        <v>0</v>
      </c>
      <c r="K6" s="65">
        <v>5</v>
      </c>
      <c r="L6" s="65">
        <v>2</v>
      </c>
    </row>
    <row r="7" spans="1:12" ht="18">
      <c r="A7" s="47" t="s">
        <v>51</v>
      </c>
      <c r="B7" s="13" t="s">
        <v>52</v>
      </c>
      <c r="C7" s="211">
        <v>17</v>
      </c>
      <c r="D7" s="211">
        <v>4</v>
      </c>
      <c r="E7" s="211">
        <v>10</v>
      </c>
      <c r="F7" s="211">
        <v>15</v>
      </c>
      <c r="G7" s="211">
        <v>3030</v>
      </c>
      <c r="H7" s="211">
        <v>1576</v>
      </c>
      <c r="I7" s="211">
        <v>0</v>
      </c>
      <c r="J7" s="66">
        <v>1</v>
      </c>
      <c r="K7" s="67">
        <v>1</v>
      </c>
      <c r="L7" s="67">
        <v>0</v>
      </c>
    </row>
    <row r="8" spans="1:12" ht="18">
      <c r="A8" s="37" t="s">
        <v>53</v>
      </c>
      <c r="B8" s="14" t="s">
        <v>54</v>
      </c>
      <c r="C8" s="212">
        <v>15</v>
      </c>
      <c r="D8" s="213">
        <v>1</v>
      </c>
      <c r="E8" s="213">
        <v>6</v>
      </c>
      <c r="F8" s="213">
        <v>4</v>
      </c>
      <c r="G8" s="213">
        <v>2913</v>
      </c>
      <c r="H8" s="213">
        <v>1639</v>
      </c>
      <c r="I8" s="212">
        <v>0</v>
      </c>
      <c r="J8" s="69">
        <v>0</v>
      </c>
      <c r="K8" s="65">
        <v>2</v>
      </c>
      <c r="L8" s="65">
        <v>0</v>
      </c>
    </row>
    <row r="9" spans="1:12" ht="18">
      <c r="A9" s="47" t="s">
        <v>55</v>
      </c>
      <c r="B9" s="13" t="s">
        <v>56</v>
      </c>
      <c r="C9" s="211">
        <v>53</v>
      </c>
      <c r="D9" s="211">
        <v>0</v>
      </c>
      <c r="E9" s="211">
        <v>9</v>
      </c>
      <c r="F9" s="211">
        <v>8</v>
      </c>
      <c r="G9" s="211">
        <v>3484</v>
      </c>
      <c r="H9" s="211">
        <v>1883</v>
      </c>
      <c r="I9" s="211">
        <v>0</v>
      </c>
      <c r="J9" s="66">
        <v>0</v>
      </c>
      <c r="K9" s="67">
        <v>7</v>
      </c>
      <c r="L9" s="67">
        <v>28</v>
      </c>
    </row>
    <row r="10" spans="1:12" ht="18">
      <c r="A10" s="37" t="s">
        <v>57</v>
      </c>
      <c r="B10" s="14" t="s">
        <v>58</v>
      </c>
      <c r="C10" s="212">
        <v>16</v>
      </c>
      <c r="D10" s="213">
        <v>0</v>
      </c>
      <c r="E10" s="213">
        <v>5</v>
      </c>
      <c r="F10" s="213">
        <v>1</v>
      </c>
      <c r="G10" s="213">
        <v>1789</v>
      </c>
      <c r="H10" s="213">
        <v>1376</v>
      </c>
      <c r="I10" s="212">
        <v>2</v>
      </c>
      <c r="J10" s="69">
        <v>0</v>
      </c>
      <c r="K10" s="65">
        <v>2</v>
      </c>
      <c r="L10" s="65">
        <v>4</v>
      </c>
    </row>
    <row r="11" spans="1:12" ht="15.75" customHeight="1">
      <c r="A11" s="47" t="s">
        <v>59</v>
      </c>
      <c r="B11" s="13" t="s">
        <v>60</v>
      </c>
      <c r="C11" s="211">
        <v>2</v>
      </c>
      <c r="D11" s="211">
        <v>0</v>
      </c>
      <c r="E11" s="211">
        <v>5</v>
      </c>
      <c r="F11" s="211">
        <v>0</v>
      </c>
      <c r="G11" s="211">
        <v>2043</v>
      </c>
      <c r="H11" s="211">
        <v>1724</v>
      </c>
      <c r="I11" s="211">
        <v>0</v>
      </c>
      <c r="J11" s="66">
        <v>0</v>
      </c>
      <c r="K11" s="67">
        <v>2</v>
      </c>
      <c r="L11" s="67">
        <v>2</v>
      </c>
    </row>
    <row r="12" spans="1:12" ht="18">
      <c r="A12" s="37" t="s">
        <v>61</v>
      </c>
      <c r="B12" s="14" t="s">
        <v>62</v>
      </c>
      <c r="C12" s="212">
        <v>8</v>
      </c>
      <c r="D12" s="213">
        <v>0</v>
      </c>
      <c r="E12" s="213">
        <v>3</v>
      </c>
      <c r="F12" s="213">
        <v>4</v>
      </c>
      <c r="G12" s="213">
        <v>1558</v>
      </c>
      <c r="H12" s="213">
        <v>1091</v>
      </c>
      <c r="I12" s="212">
        <v>0</v>
      </c>
      <c r="J12" s="69">
        <v>1</v>
      </c>
      <c r="K12" s="65">
        <v>1</v>
      </c>
      <c r="L12" s="65">
        <v>0</v>
      </c>
    </row>
    <row r="13" spans="1:12" ht="18">
      <c r="A13" s="47" t="s">
        <v>63</v>
      </c>
      <c r="B13" s="13" t="s">
        <v>64</v>
      </c>
      <c r="C13" s="211">
        <v>4</v>
      </c>
      <c r="D13" s="211">
        <v>2</v>
      </c>
      <c r="E13" s="211">
        <v>2</v>
      </c>
      <c r="F13" s="211">
        <v>1</v>
      </c>
      <c r="G13" s="211">
        <v>550</v>
      </c>
      <c r="H13" s="211">
        <v>295</v>
      </c>
      <c r="I13" s="211">
        <v>5</v>
      </c>
      <c r="J13" s="66">
        <v>0</v>
      </c>
      <c r="K13" s="67">
        <v>4</v>
      </c>
      <c r="L13" s="67">
        <v>3</v>
      </c>
    </row>
    <row r="14" spans="1:12" ht="18">
      <c r="A14" s="37" t="s">
        <v>65</v>
      </c>
      <c r="B14" s="14" t="s">
        <v>66</v>
      </c>
      <c r="C14" s="212">
        <v>3</v>
      </c>
      <c r="D14" s="213">
        <v>0</v>
      </c>
      <c r="E14" s="213">
        <v>4</v>
      </c>
      <c r="F14" s="213">
        <v>3</v>
      </c>
      <c r="G14" s="213">
        <v>857</v>
      </c>
      <c r="H14" s="213">
        <v>492</v>
      </c>
      <c r="I14" s="212">
        <v>0</v>
      </c>
      <c r="J14" s="69">
        <v>0</v>
      </c>
      <c r="K14" s="65">
        <v>4</v>
      </c>
      <c r="L14" s="65">
        <v>1</v>
      </c>
    </row>
    <row r="15" spans="1:12" ht="18">
      <c r="A15" s="47" t="s">
        <v>67</v>
      </c>
      <c r="B15" s="13" t="s">
        <v>68</v>
      </c>
      <c r="C15" s="211">
        <v>50</v>
      </c>
      <c r="D15" s="211">
        <v>1</v>
      </c>
      <c r="E15" s="211">
        <v>1</v>
      </c>
      <c r="F15" s="211">
        <v>1</v>
      </c>
      <c r="G15" s="211">
        <v>1328</v>
      </c>
      <c r="H15" s="211">
        <v>916</v>
      </c>
      <c r="I15" s="211">
        <v>0</v>
      </c>
      <c r="J15" s="66">
        <v>0</v>
      </c>
      <c r="K15" s="67">
        <v>0</v>
      </c>
      <c r="L15" s="67">
        <v>2</v>
      </c>
    </row>
    <row r="16" spans="1:12" ht="18">
      <c r="A16" s="37" t="s">
        <v>69</v>
      </c>
      <c r="B16" s="14" t="s">
        <v>70</v>
      </c>
      <c r="C16" s="212">
        <v>4</v>
      </c>
      <c r="D16" s="213">
        <v>0</v>
      </c>
      <c r="E16" s="213">
        <v>2</v>
      </c>
      <c r="F16" s="213">
        <v>7</v>
      </c>
      <c r="G16" s="213">
        <v>857</v>
      </c>
      <c r="H16" s="213">
        <v>578</v>
      </c>
      <c r="I16" s="212">
        <v>2</v>
      </c>
      <c r="J16" s="69">
        <v>0</v>
      </c>
      <c r="K16" s="65">
        <v>8</v>
      </c>
      <c r="L16" s="65">
        <v>1</v>
      </c>
    </row>
    <row r="17" spans="1:12" ht="18">
      <c r="A17" s="47" t="s">
        <v>71</v>
      </c>
      <c r="B17" s="13" t="s">
        <v>72</v>
      </c>
      <c r="C17" s="211">
        <v>2</v>
      </c>
      <c r="D17" s="211">
        <v>3</v>
      </c>
      <c r="E17" s="211">
        <v>7</v>
      </c>
      <c r="F17" s="211">
        <v>5</v>
      </c>
      <c r="G17" s="211">
        <v>1071</v>
      </c>
      <c r="H17" s="211">
        <v>702</v>
      </c>
      <c r="I17" s="211">
        <v>0</v>
      </c>
      <c r="J17" s="66">
        <v>0</v>
      </c>
      <c r="K17" s="67">
        <v>2</v>
      </c>
      <c r="L17" s="67">
        <v>1</v>
      </c>
    </row>
    <row r="18" spans="1:12" ht="18">
      <c r="A18" s="37" t="s">
        <v>73</v>
      </c>
      <c r="B18" s="14" t="s">
        <v>74</v>
      </c>
      <c r="C18" s="212">
        <v>10</v>
      </c>
      <c r="D18" s="213">
        <v>0</v>
      </c>
      <c r="E18" s="213">
        <v>3</v>
      </c>
      <c r="F18" s="213">
        <v>1</v>
      </c>
      <c r="G18" s="213">
        <v>1221</v>
      </c>
      <c r="H18" s="213">
        <v>815</v>
      </c>
      <c r="I18" s="212">
        <v>3</v>
      </c>
      <c r="J18" s="69">
        <v>0</v>
      </c>
      <c r="K18" s="65">
        <v>4</v>
      </c>
      <c r="L18" s="65">
        <v>0</v>
      </c>
    </row>
    <row r="19" spans="1:12" ht="18">
      <c r="A19" s="47" t="s">
        <v>75</v>
      </c>
      <c r="B19" s="13" t="s">
        <v>76</v>
      </c>
      <c r="C19" s="211">
        <v>5</v>
      </c>
      <c r="D19" s="211">
        <v>0</v>
      </c>
      <c r="E19" s="211">
        <v>1</v>
      </c>
      <c r="F19" s="211">
        <v>4</v>
      </c>
      <c r="G19" s="211">
        <v>2205</v>
      </c>
      <c r="H19" s="211">
        <v>1307</v>
      </c>
      <c r="I19" s="211">
        <v>0</v>
      </c>
      <c r="J19" s="66">
        <v>0</v>
      </c>
      <c r="K19" s="67">
        <v>0</v>
      </c>
      <c r="L19" s="67">
        <v>0</v>
      </c>
    </row>
    <row r="20" spans="1:12" ht="18">
      <c r="A20" s="37" t="s">
        <v>77</v>
      </c>
      <c r="B20" s="14" t="s">
        <v>78</v>
      </c>
      <c r="C20" s="212">
        <v>13</v>
      </c>
      <c r="D20" s="213">
        <v>4</v>
      </c>
      <c r="E20" s="213">
        <v>8</v>
      </c>
      <c r="F20" s="213">
        <v>4</v>
      </c>
      <c r="G20" s="213">
        <v>2170</v>
      </c>
      <c r="H20" s="213">
        <v>1540</v>
      </c>
      <c r="I20" s="212">
        <v>0</v>
      </c>
      <c r="J20" s="69">
        <v>0</v>
      </c>
      <c r="K20" s="65">
        <v>1</v>
      </c>
      <c r="L20" s="65">
        <v>0</v>
      </c>
    </row>
    <row r="21" spans="1:12" ht="18">
      <c r="A21" s="47" t="s">
        <v>79</v>
      </c>
      <c r="B21" s="13" t="s">
        <v>80</v>
      </c>
      <c r="C21" s="211">
        <v>5</v>
      </c>
      <c r="D21" s="211">
        <v>0</v>
      </c>
      <c r="E21" s="211">
        <v>9</v>
      </c>
      <c r="F21" s="211">
        <v>5</v>
      </c>
      <c r="G21" s="211">
        <v>1568</v>
      </c>
      <c r="H21" s="211">
        <v>897</v>
      </c>
      <c r="I21" s="211">
        <v>0</v>
      </c>
      <c r="J21" s="66">
        <v>0</v>
      </c>
      <c r="K21" s="67">
        <v>0</v>
      </c>
      <c r="L21" s="67">
        <v>3</v>
      </c>
    </row>
    <row r="22" spans="1:12" ht="27.75" customHeight="1">
      <c r="A22" s="2"/>
      <c r="B22" s="14" t="s">
        <v>81</v>
      </c>
      <c r="C22" s="214">
        <f aca="true" t="shared" si="0" ref="C22:L22">SUM(C4:C21)</f>
        <v>254</v>
      </c>
      <c r="D22" s="214">
        <f t="shared" si="0"/>
        <v>16</v>
      </c>
      <c r="E22" s="214">
        <f t="shared" si="0"/>
        <v>81</v>
      </c>
      <c r="F22" s="214">
        <f t="shared" si="0"/>
        <v>69</v>
      </c>
      <c r="G22" s="214">
        <f t="shared" si="0"/>
        <v>30465</v>
      </c>
      <c r="H22" s="214">
        <f t="shared" si="0"/>
        <v>19573</v>
      </c>
      <c r="I22" s="214">
        <f t="shared" si="0"/>
        <v>15</v>
      </c>
      <c r="J22" s="214">
        <f t="shared" si="0"/>
        <v>2</v>
      </c>
      <c r="K22" s="214">
        <f t="shared" si="0"/>
        <v>47</v>
      </c>
      <c r="L22" s="214">
        <f t="shared" si="0"/>
        <v>51</v>
      </c>
    </row>
  </sheetData>
  <sheetProtection/>
  <mergeCells count="5">
    <mergeCell ref="B1:K1"/>
    <mergeCell ref="A2:A3"/>
    <mergeCell ref="B2:B3"/>
    <mergeCell ref="C2:I2"/>
    <mergeCell ref="J2:L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"/>
  <sheetViews>
    <sheetView zoomScale="70" zoomScaleNormal="70" zoomScalePageLayoutView="0" workbookViewId="0" topLeftCell="A1">
      <selection activeCell="Q20" sqref="Q20"/>
    </sheetView>
  </sheetViews>
  <sheetFormatPr defaultColWidth="9.00390625" defaultRowHeight="12.75"/>
  <cols>
    <col min="1" max="1" width="7.125" style="22" customWidth="1"/>
    <col min="2" max="2" width="25.625" style="22" customWidth="1"/>
    <col min="3" max="3" width="17.125" style="22" customWidth="1"/>
    <col min="4" max="4" width="16.625" style="22" customWidth="1"/>
    <col min="5" max="5" width="16.375" style="22" customWidth="1"/>
    <col min="6" max="6" width="16.00390625" style="22" customWidth="1"/>
    <col min="7" max="8" width="9.125" style="22" customWidth="1"/>
    <col min="9" max="9" width="28.625" style="22" customWidth="1"/>
    <col min="10" max="16384" width="9.125" style="22" customWidth="1"/>
  </cols>
  <sheetData>
    <row r="1" spans="1:6" ht="77.25" customHeight="1">
      <c r="A1" s="481" t="s">
        <v>193</v>
      </c>
      <c r="B1" s="481"/>
      <c r="C1" s="481"/>
      <c r="D1" s="481"/>
      <c r="E1" s="481"/>
      <c r="F1" s="379"/>
    </row>
    <row r="2" spans="1:6" ht="18.75" customHeight="1">
      <c r="A2" s="482" t="s">
        <v>244</v>
      </c>
      <c r="B2" s="482"/>
      <c r="C2" s="482"/>
      <c r="D2" s="482"/>
      <c r="E2" s="482"/>
      <c r="F2" s="379"/>
    </row>
    <row r="3" spans="1:5" ht="26.25" customHeight="1">
      <c r="A3" s="246"/>
      <c r="B3" s="246"/>
      <c r="C3" s="246"/>
      <c r="D3" s="246"/>
      <c r="E3" s="246"/>
    </row>
    <row r="4" spans="1:6" ht="31.5" customHeight="1">
      <c r="A4" s="483" t="s">
        <v>152</v>
      </c>
      <c r="B4" s="483" t="s">
        <v>18</v>
      </c>
      <c r="C4" s="484" t="s">
        <v>194</v>
      </c>
      <c r="D4" s="420"/>
      <c r="E4" s="484" t="s">
        <v>195</v>
      </c>
      <c r="F4" s="420"/>
    </row>
    <row r="5" spans="1:8" ht="36.75" customHeight="1" thickBot="1">
      <c r="A5" s="420"/>
      <c r="B5" s="420"/>
      <c r="C5" s="247" t="s">
        <v>196</v>
      </c>
      <c r="D5" s="247" t="s">
        <v>197</v>
      </c>
      <c r="E5" s="247" t="s">
        <v>196</v>
      </c>
      <c r="F5" s="247" t="s">
        <v>197</v>
      </c>
      <c r="G5"/>
      <c r="H5" s="248"/>
    </row>
    <row r="6" spans="1:6" ht="34.5" customHeight="1" thickTop="1">
      <c r="A6" s="62">
        <v>1</v>
      </c>
      <c r="B6" s="12" t="s">
        <v>0</v>
      </c>
      <c r="C6" s="249">
        <v>20</v>
      </c>
      <c r="D6" s="249">
        <v>20</v>
      </c>
      <c r="E6" s="173">
        <v>52</v>
      </c>
      <c r="F6" s="173">
        <v>52</v>
      </c>
    </row>
    <row r="7" spans="1:7" ht="34.5" customHeight="1">
      <c r="A7" s="47">
        <v>2</v>
      </c>
      <c r="B7" s="13" t="s">
        <v>1</v>
      </c>
      <c r="C7" s="250">
        <v>23</v>
      </c>
      <c r="D7" s="250">
        <v>23</v>
      </c>
      <c r="E7" s="176">
        <v>34</v>
      </c>
      <c r="F7" s="176">
        <v>34</v>
      </c>
      <c r="G7"/>
    </row>
    <row r="8" spans="1:7" ht="34.5" customHeight="1">
      <c r="A8" s="37">
        <v>3</v>
      </c>
      <c r="B8" s="14" t="s">
        <v>2</v>
      </c>
      <c r="C8" s="251">
        <v>42</v>
      </c>
      <c r="D8" s="251">
        <v>42</v>
      </c>
      <c r="E8" s="86">
        <v>57</v>
      </c>
      <c r="F8" s="86">
        <v>57</v>
      </c>
      <c r="G8"/>
    </row>
    <row r="9" spans="1:7" ht="34.5" customHeight="1">
      <c r="A9" s="47">
        <v>4</v>
      </c>
      <c r="B9" s="13" t="s">
        <v>3</v>
      </c>
      <c r="C9" s="250">
        <v>388</v>
      </c>
      <c r="D9" s="250">
        <v>388</v>
      </c>
      <c r="E9" s="176">
        <v>130</v>
      </c>
      <c r="F9" s="176">
        <v>130</v>
      </c>
      <c r="G9"/>
    </row>
    <row r="10" spans="1:7" ht="34.5" customHeight="1">
      <c r="A10" s="37">
        <v>5</v>
      </c>
      <c r="B10" s="14" t="s">
        <v>4</v>
      </c>
      <c r="C10" s="251">
        <v>192</v>
      </c>
      <c r="D10" s="251">
        <v>192</v>
      </c>
      <c r="E10" s="86">
        <v>64</v>
      </c>
      <c r="F10" s="86">
        <v>64</v>
      </c>
      <c r="G10"/>
    </row>
    <row r="11" spans="1:7" ht="34.5" customHeight="1">
      <c r="A11" s="47">
        <v>6</v>
      </c>
      <c r="B11" s="13" t="s">
        <v>5</v>
      </c>
      <c r="C11" s="250">
        <v>324</v>
      </c>
      <c r="D11" s="250">
        <v>325</v>
      </c>
      <c r="E11" s="176">
        <v>146</v>
      </c>
      <c r="F11" s="176">
        <v>146</v>
      </c>
      <c r="G11"/>
    </row>
    <row r="12" spans="1:7" ht="34.5" customHeight="1">
      <c r="A12" s="37">
        <v>7</v>
      </c>
      <c r="B12" s="14" t="s">
        <v>6</v>
      </c>
      <c r="C12" s="251">
        <v>122</v>
      </c>
      <c r="D12" s="251">
        <v>122</v>
      </c>
      <c r="E12" s="86">
        <v>40</v>
      </c>
      <c r="F12" s="86">
        <v>40</v>
      </c>
      <c r="G12"/>
    </row>
    <row r="13" spans="1:7" ht="34.5" customHeight="1">
      <c r="A13" s="47">
        <v>8</v>
      </c>
      <c r="B13" s="13" t="s">
        <v>7</v>
      </c>
      <c r="C13" s="250">
        <v>50</v>
      </c>
      <c r="D13" s="250">
        <v>50</v>
      </c>
      <c r="E13" s="176">
        <v>45</v>
      </c>
      <c r="F13" s="176">
        <v>45</v>
      </c>
      <c r="G13"/>
    </row>
    <row r="14" spans="1:7" ht="34.5" customHeight="1">
      <c r="A14" s="37">
        <v>9</v>
      </c>
      <c r="B14" s="14" t="s">
        <v>8</v>
      </c>
      <c r="C14" s="251">
        <v>102</v>
      </c>
      <c r="D14" s="251">
        <v>102</v>
      </c>
      <c r="E14" s="86">
        <v>71</v>
      </c>
      <c r="F14" s="86">
        <v>71</v>
      </c>
      <c r="G14"/>
    </row>
    <row r="15" spans="1:7" ht="34.5" customHeight="1">
      <c r="A15" s="47">
        <v>10</v>
      </c>
      <c r="B15" s="13" t="s">
        <v>9</v>
      </c>
      <c r="C15" s="250">
        <v>50</v>
      </c>
      <c r="D15" s="250">
        <v>50</v>
      </c>
      <c r="E15" s="176">
        <v>9</v>
      </c>
      <c r="F15" s="176">
        <v>9</v>
      </c>
      <c r="G15"/>
    </row>
    <row r="16" spans="1:7" ht="34.5" customHeight="1">
      <c r="A16" s="37">
        <v>11</v>
      </c>
      <c r="B16" s="14" t="s">
        <v>10</v>
      </c>
      <c r="C16" s="251">
        <v>112</v>
      </c>
      <c r="D16" s="251">
        <v>112</v>
      </c>
      <c r="E16" s="86">
        <v>28</v>
      </c>
      <c r="F16" s="86">
        <v>28</v>
      </c>
      <c r="G16"/>
    </row>
    <row r="17" spans="1:7" ht="34.5" customHeight="1">
      <c r="A17" s="47">
        <v>12</v>
      </c>
      <c r="B17" s="13" t="s">
        <v>11</v>
      </c>
      <c r="C17" s="250">
        <v>95</v>
      </c>
      <c r="D17" s="250">
        <v>95</v>
      </c>
      <c r="E17" s="176">
        <v>59</v>
      </c>
      <c r="F17" s="176">
        <v>59</v>
      </c>
      <c r="G17"/>
    </row>
    <row r="18" spans="1:7" ht="34.5" customHeight="1">
      <c r="A18" s="37">
        <v>13</v>
      </c>
      <c r="B18" s="14" t="s">
        <v>12</v>
      </c>
      <c r="C18" s="251">
        <v>9</v>
      </c>
      <c r="D18" s="251">
        <v>9</v>
      </c>
      <c r="E18" s="86">
        <v>50</v>
      </c>
      <c r="F18" s="86">
        <v>50</v>
      </c>
      <c r="G18"/>
    </row>
    <row r="19" spans="1:7" ht="34.5" customHeight="1">
      <c r="A19" s="47">
        <v>14</v>
      </c>
      <c r="B19" s="13" t="s">
        <v>13</v>
      </c>
      <c r="C19" s="250">
        <v>153</v>
      </c>
      <c r="D19" s="250">
        <v>153</v>
      </c>
      <c r="E19" s="176">
        <v>59</v>
      </c>
      <c r="F19" s="176">
        <v>59</v>
      </c>
      <c r="G19"/>
    </row>
    <row r="20" spans="1:7" ht="34.5" customHeight="1">
      <c r="A20" s="37">
        <v>15</v>
      </c>
      <c r="B20" s="14" t="s">
        <v>14</v>
      </c>
      <c r="C20" s="251">
        <v>22</v>
      </c>
      <c r="D20" s="251">
        <v>22</v>
      </c>
      <c r="E20" s="86">
        <v>34</v>
      </c>
      <c r="F20" s="86">
        <v>34</v>
      </c>
      <c r="G20"/>
    </row>
    <row r="21" spans="1:7" ht="34.5" customHeight="1">
      <c r="A21" s="47">
        <v>16</v>
      </c>
      <c r="B21" s="13" t="s">
        <v>15</v>
      </c>
      <c r="C21" s="250">
        <v>94</v>
      </c>
      <c r="D21" s="250">
        <v>94</v>
      </c>
      <c r="E21" s="176">
        <v>30</v>
      </c>
      <c r="F21" s="176">
        <v>30</v>
      </c>
      <c r="G21"/>
    </row>
    <row r="22" spans="1:7" ht="34.5" customHeight="1">
      <c r="A22" s="37">
        <v>17</v>
      </c>
      <c r="B22" s="14" t="s">
        <v>16</v>
      </c>
      <c r="C22" s="251">
        <v>50</v>
      </c>
      <c r="D22" s="251">
        <v>50</v>
      </c>
      <c r="E22" s="86">
        <v>72</v>
      </c>
      <c r="F22" s="86">
        <v>72</v>
      </c>
      <c r="G22"/>
    </row>
    <row r="23" spans="1:7" ht="34.5" customHeight="1">
      <c r="A23" s="47">
        <v>18</v>
      </c>
      <c r="B23" s="13" t="s">
        <v>17</v>
      </c>
      <c r="C23" s="250">
        <v>138</v>
      </c>
      <c r="D23" s="250">
        <v>138</v>
      </c>
      <c r="E23" s="176">
        <v>41</v>
      </c>
      <c r="F23" s="176">
        <v>41</v>
      </c>
      <c r="G23"/>
    </row>
    <row r="24" spans="1:7" ht="34.5" customHeight="1">
      <c r="A24" s="479" t="s">
        <v>20</v>
      </c>
      <c r="B24" s="480"/>
      <c r="C24" s="252">
        <f>SUM(C6:C23)</f>
        <v>1986</v>
      </c>
      <c r="D24" s="252">
        <f>SUM(D6:D23)</f>
        <v>1987</v>
      </c>
      <c r="E24" s="252">
        <f>SUM(E6:E23)</f>
        <v>1021</v>
      </c>
      <c r="F24" s="252">
        <f>SUM(F6:F23)</f>
        <v>1021</v>
      </c>
      <c r="G24"/>
    </row>
    <row r="25" spans="6:7" ht="18">
      <c r="F25"/>
      <c r="G25"/>
    </row>
  </sheetData>
  <sheetProtection/>
  <mergeCells count="7">
    <mergeCell ref="A24:B24"/>
    <mergeCell ref="A1:F1"/>
    <mergeCell ref="A2:F2"/>
    <mergeCell ref="A4:A5"/>
    <mergeCell ref="B4:B5"/>
    <mergeCell ref="C4:D4"/>
    <mergeCell ref="E4:F4"/>
  </mergeCells>
  <printOptions/>
  <pageMargins left="1.09" right="0.42" top="0.45" bottom="0.84" header="0.76" footer="0.5"/>
  <pageSetup horizontalDpi="600" verticalDpi="6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3" sqref="E3"/>
    </sheetView>
  </sheetViews>
  <sheetFormatPr defaultColWidth="9.00390625" defaultRowHeight="12.75"/>
  <cols>
    <col min="2" max="2" width="32.25390625" style="0" bestFit="1" customWidth="1"/>
    <col min="3" max="3" width="16.00390625" style="0" customWidth="1"/>
    <col min="4" max="4" width="12.875" style="0" customWidth="1"/>
    <col min="5" max="5" width="16.25390625" style="0" customWidth="1"/>
    <col min="6" max="6" width="18.625" style="0" customWidth="1"/>
    <col min="7" max="7" width="20.625" style="0" customWidth="1"/>
  </cols>
  <sheetData>
    <row r="1" spans="2:7" ht="56.25" customHeight="1">
      <c r="B1" s="513" t="s">
        <v>270</v>
      </c>
      <c r="C1" s="514"/>
      <c r="D1" s="514"/>
      <c r="E1" s="514"/>
      <c r="F1" s="514"/>
      <c r="G1" s="514"/>
    </row>
    <row r="2" spans="1:7" ht="15.75">
      <c r="A2" s="477" t="s">
        <v>24</v>
      </c>
      <c r="B2" s="477" t="s">
        <v>18</v>
      </c>
      <c r="C2" s="478" t="s">
        <v>271</v>
      </c>
      <c r="D2" s="349"/>
      <c r="E2" s="349"/>
      <c r="F2" s="349"/>
      <c r="G2" s="349"/>
    </row>
    <row r="3" spans="1:7" ht="72.75" customHeight="1">
      <c r="A3" s="420"/>
      <c r="B3" s="420"/>
      <c r="C3" s="207" t="s">
        <v>272</v>
      </c>
      <c r="D3" s="207" t="s">
        <v>273</v>
      </c>
      <c r="E3" s="207" t="s">
        <v>274</v>
      </c>
      <c r="F3" s="207" t="s">
        <v>275</v>
      </c>
      <c r="G3" s="207" t="s">
        <v>276</v>
      </c>
    </row>
    <row r="4" spans="1:7" ht="18.75">
      <c r="A4" s="62" t="s">
        <v>45</v>
      </c>
      <c r="B4" s="12" t="s">
        <v>46</v>
      </c>
      <c r="C4" s="515">
        <v>2</v>
      </c>
      <c r="D4" s="515">
        <v>0</v>
      </c>
      <c r="E4" s="515">
        <v>428</v>
      </c>
      <c r="F4" s="515">
        <v>1</v>
      </c>
      <c r="G4" s="515">
        <v>118</v>
      </c>
    </row>
    <row r="5" spans="1:7" ht="18">
      <c r="A5" s="47" t="s">
        <v>47</v>
      </c>
      <c r="B5" s="13" t="s">
        <v>48</v>
      </c>
      <c r="C5" s="66">
        <v>1</v>
      </c>
      <c r="D5" s="66">
        <v>0</v>
      </c>
      <c r="E5" s="66">
        <v>303</v>
      </c>
      <c r="F5" s="66">
        <v>0</v>
      </c>
      <c r="G5" s="66">
        <v>276</v>
      </c>
    </row>
    <row r="6" spans="1:7" ht="18.75">
      <c r="A6" s="37" t="s">
        <v>49</v>
      </c>
      <c r="B6" s="14" t="s">
        <v>50</v>
      </c>
      <c r="C6" s="515">
        <v>2</v>
      </c>
      <c r="D6" s="515">
        <v>2</v>
      </c>
      <c r="E6" s="515">
        <v>464</v>
      </c>
      <c r="F6" s="515">
        <v>4</v>
      </c>
      <c r="G6" s="515">
        <v>634</v>
      </c>
    </row>
    <row r="7" spans="1:7" ht="18">
      <c r="A7" s="47" t="s">
        <v>51</v>
      </c>
      <c r="B7" s="13" t="s">
        <v>52</v>
      </c>
      <c r="C7" s="66">
        <v>3</v>
      </c>
      <c r="D7" s="66">
        <v>5</v>
      </c>
      <c r="E7" s="66">
        <v>926</v>
      </c>
      <c r="F7" s="66">
        <v>3</v>
      </c>
      <c r="G7" s="66">
        <v>97</v>
      </c>
    </row>
    <row r="8" spans="1:7" ht="18.75">
      <c r="A8" s="37" t="s">
        <v>53</v>
      </c>
      <c r="B8" s="14" t="s">
        <v>54</v>
      </c>
      <c r="C8" s="515">
        <v>5</v>
      </c>
      <c r="D8" s="515">
        <v>5</v>
      </c>
      <c r="E8" s="515">
        <v>739</v>
      </c>
      <c r="F8" s="515">
        <v>2</v>
      </c>
      <c r="G8" s="515">
        <v>521</v>
      </c>
    </row>
    <row r="9" spans="1:7" ht="18">
      <c r="A9" s="47" t="s">
        <v>55</v>
      </c>
      <c r="B9" s="13" t="s">
        <v>56</v>
      </c>
      <c r="C9" s="66">
        <v>4</v>
      </c>
      <c r="D9" s="66">
        <v>4</v>
      </c>
      <c r="E9" s="66">
        <v>960</v>
      </c>
      <c r="F9" s="66">
        <v>2</v>
      </c>
      <c r="G9" s="66">
        <v>109</v>
      </c>
    </row>
    <row r="10" spans="1:7" ht="18.75">
      <c r="A10" s="37" t="s">
        <v>57</v>
      </c>
      <c r="B10" s="14" t="s">
        <v>58</v>
      </c>
      <c r="C10" s="515">
        <v>2</v>
      </c>
      <c r="D10" s="515">
        <v>1</v>
      </c>
      <c r="E10" s="515">
        <v>393</v>
      </c>
      <c r="F10" s="515">
        <v>1</v>
      </c>
      <c r="G10" s="515">
        <v>211</v>
      </c>
    </row>
    <row r="11" spans="1:7" ht="18">
      <c r="A11" s="47" t="s">
        <v>59</v>
      </c>
      <c r="B11" s="13" t="s">
        <v>60</v>
      </c>
      <c r="C11" s="66">
        <v>0</v>
      </c>
      <c r="D11" s="66">
        <v>0</v>
      </c>
      <c r="E11" s="66">
        <v>353</v>
      </c>
      <c r="F11" s="66">
        <v>1</v>
      </c>
      <c r="G11" s="66">
        <v>142</v>
      </c>
    </row>
    <row r="12" spans="1:7" ht="18.75">
      <c r="A12" s="37" t="s">
        <v>61</v>
      </c>
      <c r="B12" s="14" t="s">
        <v>62</v>
      </c>
      <c r="C12" s="515">
        <v>4</v>
      </c>
      <c r="D12" s="515">
        <v>3</v>
      </c>
      <c r="E12" s="515">
        <v>379</v>
      </c>
      <c r="F12" s="515">
        <v>0</v>
      </c>
      <c r="G12" s="515">
        <v>151</v>
      </c>
    </row>
    <row r="13" spans="1:7" ht="18">
      <c r="A13" s="47" t="s">
        <v>63</v>
      </c>
      <c r="B13" s="13" t="s">
        <v>64</v>
      </c>
      <c r="C13" s="67">
        <v>0</v>
      </c>
      <c r="D13" s="67">
        <v>0</v>
      </c>
      <c r="E13" s="67">
        <v>168</v>
      </c>
      <c r="F13" s="67">
        <v>3</v>
      </c>
      <c r="G13" s="67">
        <v>298</v>
      </c>
    </row>
    <row r="14" spans="1:7" ht="18.75">
      <c r="A14" s="37" t="s">
        <v>65</v>
      </c>
      <c r="B14" s="14" t="s">
        <v>66</v>
      </c>
      <c r="C14" s="515">
        <v>0</v>
      </c>
      <c r="D14" s="515">
        <v>0</v>
      </c>
      <c r="E14" s="515">
        <v>270</v>
      </c>
      <c r="F14" s="515">
        <v>2</v>
      </c>
      <c r="G14" s="515">
        <v>118</v>
      </c>
    </row>
    <row r="15" spans="1:7" ht="18">
      <c r="A15" s="47" t="s">
        <v>67</v>
      </c>
      <c r="B15" s="13" t="s">
        <v>68</v>
      </c>
      <c r="C15" s="66">
        <v>3</v>
      </c>
      <c r="D15" s="66">
        <v>3</v>
      </c>
      <c r="E15" s="66">
        <v>344</v>
      </c>
      <c r="F15" s="66">
        <v>4</v>
      </c>
      <c r="G15" s="66">
        <v>457</v>
      </c>
    </row>
    <row r="16" spans="1:7" ht="18.75">
      <c r="A16" s="37" t="s">
        <v>69</v>
      </c>
      <c r="B16" s="14" t="s">
        <v>70</v>
      </c>
      <c r="C16" s="515">
        <v>1</v>
      </c>
      <c r="D16" s="515">
        <v>1</v>
      </c>
      <c r="E16" s="515">
        <v>188</v>
      </c>
      <c r="F16" s="515">
        <v>1</v>
      </c>
      <c r="G16" s="515">
        <v>264</v>
      </c>
    </row>
    <row r="17" spans="1:7" ht="18">
      <c r="A17" s="47" t="s">
        <v>71</v>
      </c>
      <c r="B17" s="13" t="s">
        <v>72</v>
      </c>
      <c r="C17" s="66">
        <v>3</v>
      </c>
      <c r="D17" s="66">
        <v>3</v>
      </c>
      <c r="E17" s="66">
        <v>262</v>
      </c>
      <c r="F17" s="66">
        <v>7</v>
      </c>
      <c r="G17" s="66">
        <v>401</v>
      </c>
    </row>
    <row r="18" spans="1:7" ht="18">
      <c r="A18" s="37" t="s">
        <v>73</v>
      </c>
      <c r="B18" s="14" t="s">
        <v>74</v>
      </c>
      <c r="C18" s="70">
        <v>2</v>
      </c>
      <c r="D18" s="70">
        <v>2</v>
      </c>
      <c r="E18" s="70">
        <v>321</v>
      </c>
      <c r="F18" s="70">
        <v>2</v>
      </c>
      <c r="G18" s="70">
        <v>213</v>
      </c>
    </row>
    <row r="19" spans="1:7" ht="18">
      <c r="A19" s="47" t="s">
        <v>75</v>
      </c>
      <c r="B19" s="13" t="s">
        <v>76</v>
      </c>
      <c r="C19" s="66">
        <v>3</v>
      </c>
      <c r="D19" s="66">
        <v>3</v>
      </c>
      <c r="E19" s="66">
        <v>310</v>
      </c>
      <c r="F19" s="66">
        <v>0</v>
      </c>
      <c r="G19" s="66">
        <v>5</v>
      </c>
    </row>
    <row r="20" spans="1:7" ht="18.75">
      <c r="A20" s="37" t="s">
        <v>77</v>
      </c>
      <c r="B20" s="14" t="s">
        <v>78</v>
      </c>
      <c r="C20" s="516">
        <v>2</v>
      </c>
      <c r="D20" s="516">
        <v>2</v>
      </c>
      <c r="E20" s="516">
        <v>382</v>
      </c>
      <c r="F20" s="516">
        <v>4</v>
      </c>
      <c r="G20" s="516">
        <v>208</v>
      </c>
    </row>
    <row r="21" spans="1:7" ht="18">
      <c r="A21" s="47" t="s">
        <v>79</v>
      </c>
      <c r="B21" s="13" t="s">
        <v>80</v>
      </c>
      <c r="C21" s="66">
        <v>3</v>
      </c>
      <c r="D21" s="66">
        <v>3</v>
      </c>
      <c r="E21" s="66">
        <v>499</v>
      </c>
      <c r="F21" s="66">
        <v>1</v>
      </c>
      <c r="G21" s="66">
        <v>155</v>
      </c>
    </row>
    <row r="22" spans="1:7" ht="18">
      <c r="A22" s="2"/>
      <c r="B22" s="14" t="s">
        <v>81</v>
      </c>
      <c r="C22" s="214">
        <f>SUM(C4:C21)</f>
        <v>40</v>
      </c>
      <c r="D22" s="214">
        <f>SUM(D4:D21)</f>
        <v>37</v>
      </c>
      <c r="E22" s="214">
        <f>SUM(E4:E21)</f>
        <v>7689</v>
      </c>
      <c r="F22" s="214">
        <f>SUM(F4:F21)</f>
        <v>38</v>
      </c>
      <c r="G22" s="214">
        <f>SUM(G4:G21)</f>
        <v>4378</v>
      </c>
    </row>
  </sheetData>
  <sheetProtection/>
  <mergeCells count="4">
    <mergeCell ref="B1:G1"/>
    <mergeCell ref="A2:A3"/>
    <mergeCell ref="B2:B3"/>
    <mergeCell ref="C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="90" zoomScaleNormal="90" zoomScalePageLayoutView="0" workbookViewId="0" topLeftCell="A1">
      <selection activeCell="S7" sqref="S7"/>
    </sheetView>
  </sheetViews>
  <sheetFormatPr defaultColWidth="9.00390625" defaultRowHeight="12.75"/>
  <cols>
    <col min="1" max="1" width="3.625" style="0" customWidth="1"/>
    <col min="2" max="2" width="24.00390625" style="0" customWidth="1"/>
    <col min="3" max="3" width="11.625" style="0" customWidth="1"/>
    <col min="4" max="4" width="10.625" style="0" customWidth="1"/>
    <col min="5" max="5" width="10.75390625" style="0" customWidth="1"/>
    <col min="6" max="6" width="10.25390625" style="0" customWidth="1"/>
    <col min="7" max="7" width="10.125" style="0" customWidth="1"/>
    <col min="8" max="8" width="12.25390625" style="0" customWidth="1"/>
    <col min="9" max="9" width="10.75390625" style="0" customWidth="1"/>
    <col min="10" max="10" width="10.625" style="0" customWidth="1"/>
    <col min="11" max="14" width="9.375" style="0" customWidth="1"/>
    <col min="15" max="15" width="11.625" style="0" customWidth="1"/>
  </cols>
  <sheetData>
    <row r="1" spans="2:15" ht="40.5" customHeight="1" thickBot="1">
      <c r="B1" s="318" t="s">
        <v>200</v>
      </c>
      <c r="C1" s="318"/>
      <c r="D1" s="318"/>
      <c r="E1" s="318"/>
      <c r="F1" s="318"/>
      <c r="G1" s="318"/>
      <c r="H1" s="318"/>
      <c r="I1" s="319"/>
      <c r="J1" s="319"/>
      <c r="K1" s="319"/>
      <c r="L1" s="319"/>
      <c r="M1" s="319"/>
      <c r="N1" s="319"/>
      <c r="O1" s="319"/>
    </row>
    <row r="2" spans="1:15" ht="19.5" customHeight="1">
      <c r="A2" s="320" t="s">
        <v>24</v>
      </c>
      <c r="B2" s="322" t="s">
        <v>18</v>
      </c>
      <c r="C2" s="325" t="s">
        <v>138</v>
      </c>
      <c r="D2" s="326"/>
      <c r="E2" s="326"/>
      <c r="F2" s="326"/>
      <c r="G2" s="327"/>
      <c r="H2" s="328" t="s">
        <v>139</v>
      </c>
      <c r="I2" s="329"/>
      <c r="J2" s="329"/>
      <c r="K2" s="329"/>
      <c r="L2" s="329"/>
      <c r="M2" s="329"/>
      <c r="N2" s="329"/>
      <c r="O2" s="330"/>
    </row>
    <row r="3" spans="1:15" ht="19.5" customHeight="1">
      <c r="A3" s="320"/>
      <c r="B3" s="323"/>
      <c r="C3" s="331" t="s">
        <v>106</v>
      </c>
      <c r="D3" s="320" t="s">
        <v>140</v>
      </c>
      <c r="E3" s="320" t="s">
        <v>141</v>
      </c>
      <c r="F3" s="320" t="s">
        <v>142</v>
      </c>
      <c r="G3" s="333" t="s">
        <v>143</v>
      </c>
      <c r="H3" s="331" t="s">
        <v>106</v>
      </c>
      <c r="I3" s="335" t="s">
        <v>144</v>
      </c>
      <c r="J3" s="335" t="s">
        <v>145</v>
      </c>
      <c r="K3" s="337" t="s">
        <v>146</v>
      </c>
      <c r="L3" s="337"/>
      <c r="M3" s="338"/>
      <c r="N3" s="338"/>
      <c r="O3" s="339"/>
    </row>
    <row r="4" spans="1:15" ht="18.75" customHeight="1" thickBot="1">
      <c r="A4" s="321"/>
      <c r="B4" s="324"/>
      <c r="C4" s="332"/>
      <c r="D4" s="321"/>
      <c r="E4" s="321"/>
      <c r="F4" s="321"/>
      <c r="G4" s="334"/>
      <c r="H4" s="332"/>
      <c r="I4" s="336"/>
      <c r="J4" s="336"/>
      <c r="K4" s="137" t="s">
        <v>147</v>
      </c>
      <c r="L4" s="137" t="s">
        <v>148</v>
      </c>
      <c r="M4" s="137" t="s">
        <v>149</v>
      </c>
      <c r="N4" s="137" t="s">
        <v>150</v>
      </c>
      <c r="O4" s="138" t="s">
        <v>151</v>
      </c>
    </row>
    <row r="5" spans="1:20" ht="27" customHeight="1" thickTop="1">
      <c r="A5" s="62">
        <v>1</v>
      </c>
      <c r="B5" s="139" t="s">
        <v>0</v>
      </c>
      <c r="C5" s="140">
        <f>D5+E5+F5+G5</f>
        <v>3240</v>
      </c>
      <c r="D5" s="63">
        <v>342</v>
      </c>
      <c r="E5" s="63">
        <v>1278</v>
      </c>
      <c r="F5" s="63">
        <v>1475</v>
      </c>
      <c r="G5" s="63">
        <v>145</v>
      </c>
      <c r="H5" s="141">
        <v>3095</v>
      </c>
      <c r="I5" s="142">
        <v>1736</v>
      </c>
      <c r="J5" s="143">
        <v>1359</v>
      </c>
      <c r="K5" s="144">
        <v>179</v>
      </c>
      <c r="L5" s="144">
        <v>203</v>
      </c>
      <c r="M5" s="145">
        <v>230</v>
      </c>
      <c r="N5" s="145">
        <v>257</v>
      </c>
      <c r="O5" s="146">
        <f aca="true" t="shared" si="0" ref="O5:O22">SUM(K5:N5)</f>
        <v>869</v>
      </c>
      <c r="Q5" s="147"/>
      <c r="R5" s="147"/>
      <c r="S5" s="147"/>
      <c r="T5" s="147"/>
    </row>
    <row r="6" spans="1:19" ht="27" customHeight="1">
      <c r="A6" s="47">
        <v>2</v>
      </c>
      <c r="B6" s="148" t="s">
        <v>1</v>
      </c>
      <c r="C6" s="149">
        <f aca="true" t="shared" si="1" ref="C6:C22">D6+E6+F6+G6</f>
        <v>3863</v>
      </c>
      <c r="D6" s="150">
        <v>314</v>
      </c>
      <c r="E6" s="150">
        <v>1805</v>
      </c>
      <c r="F6" s="150">
        <v>1590</v>
      </c>
      <c r="G6" s="150">
        <v>154</v>
      </c>
      <c r="H6" s="149">
        <v>3709</v>
      </c>
      <c r="I6" s="150">
        <v>2264</v>
      </c>
      <c r="J6" s="151">
        <v>1445</v>
      </c>
      <c r="K6" s="152">
        <v>189</v>
      </c>
      <c r="L6" s="152">
        <v>186</v>
      </c>
      <c r="M6" s="153">
        <v>241</v>
      </c>
      <c r="N6" s="153">
        <v>267</v>
      </c>
      <c r="O6" s="154">
        <f t="shared" si="0"/>
        <v>883</v>
      </c>
      <c r="Q6" s="147"/>
      <c r="R6" s="147"/>
      <c r="S6" s="147"/>
    </row>
    <row r="7" spans="1:19" ht="27" customHeight="1">
      <c r="A7" s="37">
        <v>3</v>
      </c>
      <c r="B7" s="155" t="s">
        <v>2</v>
      </c>
      <c r="C7" s="140">
        <f t="shared" si="1"/>
        <v>9378</v>
      </c>
      <c r="D7" s="76">
        <v>766</v>
      </c>
      <c r="E7" s="76">
        <v>5084</v>
      </c>
      <c r="F7" s="76">
        <v>3275</v>
      </c>
      <c r="G7" s="76">
        <v>253</v>
      </c>
      <c r="H7" s="141">
        <v>9125</v>
      </c>
      <c r="I7" s="142">
        <v>5681</v>
      </c>
      <c r="J7" s="156">
        <v>3444</v>
      </c>
      <c r="K7" s="157">
        <v>405</v>
      </c>
      <c r="L7" s="157">
        <v>462</v>
      </c>
      <c r="M7" s="158">
        <v>550</v>
      </c>
      <c r="N7" s="158">
        <v>591</v>
      </c>
      <c r="O7" s="146">
        <f t="shared" si="0"/>
        <v>2008</v>
      </c>
      <c r="Q7" s="147"/>
      <c r="R7" s="147"/>
      <c r="S7" s="147"/>
    </row>
    <row r="8" spans="1:19" ht="27" customHeight="1">
      <c r="A8" s="47">
        <v>4</v>
      </c>
      <c r="B8" s="148" t="s">
        <v>3</v>
      </c>
      <c r="C8" s="149">
        <f t="shared" si="1"/>
        <v>23293</v>
      </c>
      <c r="D8" s="159">
        <v>1551</v>
      </c>
      <c r="E8" s="159">
        <v>11611</v>
      </c>
      <c r="F8" s="159">
        <v>9460</v>
      </c>
      <c r="G8" s="159">
        <v>671</v>
      </c>
      <c r="H8" s="149">
        <v>22622</v>
      </c>
      <c r="I8" s="150">
        <v>14195</v>
      </c>
      <c r="J8" s="150">
        <v>8427</v>
      </c>
      <c r="K8" s="152">
        <v>935</v>
      </c>
      <c r="L8" s="152">
        <v>1219</v>
      </c>
      <c r="M8" s="153">
        <v>1250</v>
      </c>
      <c r="N8" s="153">
        <v>1601</v>
      </c>
      <c r="O8" s="154">
        <f t="shared" si="0"/>
        <v>5005</v>
      </c>
      <c r="Q8" s="147"/>
      <c r="R8" s="147"/>
      <c r="S8" s="147"/>
    </row>
    <row r="9" spans="1:19" ht="27" customHeight="1">
      <c r="A9" s="37">
        <v>5</v>
      </c>
      <c r="B9" s="155" t="s">
        <v>4</v>
      </c>
      <c r="C9" s="140">
        <f t="shared" si="1"/>
        <v>17793</v>
      </c>
      <c r="D9" s="69">
        <v>1236</v>
      </c>
      <c r="E9" s="69">
        <v>9880</v>
      </c>
      <c r="F9" s="63">
        <v>6311</v>
      </c>
      <c r="G9" s="69">
        <v>366</v>
      </c>
      <c r="H9" s="141">
        <v>17427</v>
      </c>
      <c r="I9" s="142">
        <v>11402</v>
      </c>
      <c r="J9" s="156">
        <v>6025</v>
      </c>
      <c r="K9" s="157">
        <v>493</v>
      </c>
      <c r="L9" s="157">
        <v>703</v>
      </c>
      <c r="M9" s="158">
        <v>754</v>
      </c>
      <c r="N9" s="158">
        <v>1043</v>
      </c>
      <c r="O9" s="146">
        <f t="shared" si="0"/>
        <v>2993</v>
      </c>
      <c r="Q9" s="147"/>
      <c r="R9" s="147"/>
      <c r="S9" s="147"/>
    </row>
    <row r="10" spans="1:19" ht="27" customHeight="1">
      <c r="A10" s="47">
        <v>6</v>
      </c>
      <c r="B10" s="148" t="s">
        <v>5</v>
      </c>
      <c r="C10" s="160">
        <f t="shared" si="1"/>
        <v>17495</v>
      </c>
      <c r="D10" s="159">
        <v>1401</v>
      </c>
      <c r="E10" s="159">
        <v>9141</v>
      </c>
      <c r="F10" s="159">
        <v>6342</v>
      </c>
      <c r="G10" s="159">
        <v>611</v>
      </c>
      <c r="H10" s="161">
        <v>16884</v>
      </c>
      <c r="I10" s="150">
        <v>10616</v>
      </c>
      <c r="J10" s="150">
        <v>6268</v>
      </c>
      <c r="K10" s="150">
        <v>604</v>
      </c>
      <c r="L10" s="150">
        <v>648</v>
      </c>
      <c r="M10" s="150">
        <v>867</v>
      </c>
      <c r="N10" s="150">
        <v>845</v>
      </c>
      <c r="O10" s="154">
        <f t="shared" si="0"/>
        <v>2964</v>
      </c>
      <c r="Q10" s="147"/>
      <c r="R10" s="147"/>
      <c r="S10" s="147"/>
    </row>
    <row r="11" spans="1:19" ht="27" customHeight="1">
      <c r="A11" s="37">
        <v>7</v>
      </c>
      <c r="B11" s="155" t="s">
        <v>6</v>
      </c>
      <c r="C11" s="162">
        <f t="shared" si="1"/>
        <v>7178</v>
      </c>
      <c r="D11" s="69">
        <v>539</v>
      </c>
      <c r="E11" s="69">
        <v>3055</v>
      </c>
      <c r="F11" s="63">
        <v>3406</v>
      </c>
      <c r="G11" s="69">
        <v>178</v>
      </c>
      <c r="H11" s="141">
        <v>7000</v>
      </c>
      <c r="I11" s="142">
        <v>4278</v>
      </c>
      <c r="J11" s="156">
        <v>2722</v>
      </c>
      <c r="K11" s="157">
        <v>325</v>
      </c>
      <c r="L11" s="157">
        <v>363</v>
      </c>
      <c r="M11" s="158">
        <v>482</v>
      </c>
      <c r="N11" s="158">
        <v>538</v>
      </c>
      <c r="O11" s="146">
        <f t="shared" si="0"/>
        <v>1708</v>
      </c>
      <c r="Q11" s="147"/>
      <c r="R11" s="147"/>
      <c r="S11" s="147"/>
    </row>
    <row r="12" spans="1:19" ht="27" customHeight="1">
      <c r="A12" s="47">
        <v>8</v>
      </c>
      <c r="B12" s="148" t="s">
        <v>7</v>
      </c>
      <c r="C12" s="160">
        <f t="shared" si="1"/>
        <v>4042</v>
      </c>
      <c r="D12" s="159">
        <v>308</v>
      </c>
      <c r="E12" s="159">
        <v>1752</v>
      </c>
      <c r="F12" s="159">
        <v>1816</v>
      </c>
      <c r="G12" s="159">
        <v>166</v>
      </c>
      <c r="H12" s="161">
        <v>3876</v>
      </c>
      <c r="I12" s="150">
        <v>2302</v>
      </c>
      <c r="J12" s="150">
        <v>1574</v>
      </c>
      <c r="K12" s="152">
        <v>165</v>
      </c>
      <c r="L12" s="152">
        <v>189</v>
      </c>
      <c r="M12" s="153">
        <v>227</v>
      </c>
      <c r="N12" s="153">
        <v>275</v>
      </c>
      <c r="O12" s="154">
        <f t="shared" si="0"/>
        <v>856</v>
      </c>
      <c r="Q12" s="147"/>
      <c r="R12" s="147"/>
      <c r="S12" s="147"/>
    </row>
    <row r="13" spans="1:19" ht="27" customHeight="1">
      <c r="A13" s="37">
        <v>9</v>
      </c>
      <c r="B13" s="155" t="s">
        <v>8</v>
      </c>
      <c r="C13" s="140">
        <f t="shared" si="1"/>
        <v>8038</v>
      </c>
      <c r="D13" s="69">
        <v>666</v>
      </c>
      <c r="E13" s="69">
        <v>3060</v>
      </c>
      <c r="F13" s="63">
        <v>4059</v>
      </c>
      <c r="G13" s="69">
        <v>253</v>
      </c>
      <c r="H13" s="141">
        <v>7785</v>
      </c>
      <c r="I13" s="142">
        <v>4919</v>
      </c>
      <c r="J13" s="156">
        <v>2866</v>
      </c>
      <c r="K13" s="157">
        <v>290</v>
      </c>
      <c r="L13" s="157">
        <v>368</v>
      </c>
      <c r="M13" s="158">
        <v>399</v>
      </c>
      <c r="N13" s="158">
        <v>495</v>
      </c>
      <c r="O13" s="146">
        <f t="shared" si="0"/>
        <v>1552</v>
      </c>
      <c r="Q13" s="147"/>
      <c r="R13" s="147"/>
      <c r="S13" s="147"/>
    </row>
    <row r="14" spans="1:19" ht="27" customHeight="1">
      <c r="A14" s="47">
        <v>10</v>
      </c>
      <c r="B14" s="148" t="s">
        <v>9</v>
      </c>
      <c r="C14" s="160">
        <f t="shared" si="1"/>
        <v>2590</v>
      </c>
      <c r="D14" s="159">
        <v>236</v>
      </c>
      <c r="E14" s="159">
        <v>1072</v>
      </c>
      <c r="F14" s="159">
        <v>1188</v>
      </c>
      <c r="G14" s="159">
        <v>94</v>
      </c>
      <c r="H14" s="161">
        <v>2496</v>
      </c>
      <c r="I14" s="150">
        <v>1484</v>
      </c>
      <c r="J14" s="150">
        <v>1012</v>
      </c>
      <c r="K14" s="150">
        <v>115</v>
      </c>
      <c r="L14" s="150">
        <v>146</v>
      </c>
      <c r="M14" s="150">
        <v>159</v>
      </c>
      <c r="N14" s="150">
        <v>187</v>
      </c>
      <c r="O14" s="154">
        <f t="shared" si="0"/>
        <v>607</v>
      </c>
      <c r="Q14" s="147"/>
      <c r="R14" s="147"/>
      <c r="S14" s="147"/>
    </row>
    <row r="15" spans="1:19" ht="27" customHeight="1">
      <c r="A15" s="37">
        <v>11</v>
      </c>
      <c r="B15" s="155" t="s">
        <v>10</v>
      </c>
      <c r="C15" s="140">
        <f t="shared" si="1"/>
        <v>4860</v>
      </c>
      <c r="D15" s="69">
        <v>395</v>
      </c>
      <c r="E15" s="69">
        <v>2473</v>
      </c>
      <c r="F15" s="63">
        <v>1839</v>
      </c>
      <c r="G15" s="69">
        <v>153</v>
      </c>
      <c r="H15" s="141">
        <v>4707</v>
      </c>
      <c r="I15" s="142">
        <v>2959</v>
      </c>
      <c r="J15" s="156">
        <v>1748</v>
      </c>
      <c r="K15" s="157">
        <v>198</v>
      </c>
      <c r="L15" s="157">
        <v>151</v>
      </c>
      <c r="M15" s="158">
        <v>236</v>
      </c>
      <c r="N15" s="158">
        <v>254</v>
      </c>
      <c r="O15" s="146">
        <f t="shared" si="0"/>
        <v>839</v>
      </c>
      <c r="Q15" s="147"/>
      <c r="R15" s="147"/>
      <c r="S15" s="147"/>
    </row>
    <row r="16" spans="1:19" ht="27" customHeight="1">
      <c r="A16" s="47">
        <v>12</v>
      </c>
      <c r="B16" s="148" t="s">
        <v>11</v>
      </c>
      <c r="C16" s="160">
        <f t="shared" si="1"/>
        <v>7202</v>
      </c>
      <c r="D16" s="159">
        <v>707</v>
      </c>
      <c r="E16" s="159">
        <v>3189</v>
      </c>
      <c r="F16" s="159">
        <v>3094</v>
      </c>
      <c r="G16" s="159">
        <v>212</v>
      </c>
      <c r="H16" s="161">
        <v>6990</v>
      </c>
      <c r="I16" s="150">
        <v>4291</v>
      </c>
      <c r="J16" s="150">
        <v>2699</v>
      </c>
      <c r="K16" s="152">
        <v>280</v>
      </c>
      <c r="L16" s="152">
        <v>327</v>
      </c>
      <c r="M16" s="153">
        <v>418</v>
      </c>
      <c r="N16" s="153">
        <v>425</v>
      </c>
      <c r="O16" s="154">
        <f t="shared" si="0"/>
        <v>1450</v>
      </c>
      <c r="Q16" s="147"/>
      <c r="R16" s="147"/>
      <c r="S16" s="147"/>
    </row>
    <row r="17" spans="1:19" ht="27" customHeight="1">
      <c r="A17" s="37">
        <v>13</v>
      </c>
      <c r="B17" s="155" t="s">
        <v>12</v>
      </c>
      <c r="C17" s="140">
        <f t="shared" si="1"/>
        <v>2995</v>
      </c>
      <c r="D17" s="69">
        <v>298</v>
      </c>
      <c r="E17" s="69">
        <v>1163</v>
      </c>
      <c r="F17" s="63">
        <v>1411</v>
      </c>
      <c r="G17" s="69">
        <v>123</v>
      </c>
      <c r="H17" s="141">
        <v>2872</v>
      </c>
      <c r="I17" s="142">
        <v>1631</v>
      </c>
      <c r="J17" s="156">
        <v>1241</v>
      </c>
      <c r="K17" s="157">
        <v>164</v>
      </c>
      <c r="L17" s="157">
        <v>152</v>
      </c>
      <c r="M17" s="158">
        <v>180</v>
      </c>
      <c r="N17" s="158">
        <v>219</v>
      </c>
      <c r="O17" s="146">
        <f t="shared" si="0"/>
        <v>715</v>
      </c>
      <c r="Q17" s="147"/>
      <c r="R17" s="147"/>
      <c r="S17" s="147"/>
    </row>
    <row r="18" spans="1:19" ht="27" customHeight="1">
      <c r="A18" s="47">
        <v>14</v>
      </c>
      <c r="B18" s="148" t="s">
        <v>13</v>
      </c>
      <c r="C18" s="160">
        <f t="shared" si="1"/>
        <v>5485</v>
      </c>
      <c r="D18" s="159">
        <v>383</v>
      </c>
      <c r="E18" s="159">
        <v>2619</v>
      </c>
      <c r="F18" s="159">
        <v>2296</v>
      </c>
      <c r="G18" s="159">
        <v>187</v>
      </c>
      <c r="H18" s="161">
        <v>5298</v>
      </c>
      <c r="I18" s="150">
        <v>3307</v>
      </c>
      <c r="J18" s="150">
        <v>1991</v>
      </c>
      <c r="K18" s="152">
        <v>209</v>
      </c>
      <c r="L18" s="152">
        <v>250</v>
      </c>
      <c r="M18" s="153">
        <v>274</v>
      </c>
      <c r="N18" s="153">
        <v>338</v>
      </c>
      <c r="O18" s="154">
        <f t="shared" si="0"/>
        <v>1071</v>
      </c>
      <c r="Q18" s="147"/>
      <c r="R18" s="147"/>
      <c r="S18" s="147"/>
    </row>
    <row r="19" spans="1:19" ht="27" customHeight="1">
      <c r="A19" s="37">
        <v>15</v>
      </c>
      <c r="B19" s="155" t="s">
        <v>14</v>
      </c>
      <c r="C19" s="140">
        <f t="shared" si="1"/>
        <v>4911</v>
      </c>
      <c r="D19" s="69">
        <v>459</v>
      </c>
      <c r="E19" s="69">
        <v>2382</v>
      </c>
      <c r="F19" s="63">
        <v>1897</v>
      </c>
      <c r="G19" s="69">
        <v>173</v>
      </c>
      <c r="H19" s="141">
        <v>4738</v>
      </c>
      <c r="I19" s="142">
        <v>2944</v>
      </c>
      <c r="J19" s="156">
        <v>1794</v>
      </c>
      <c r="K19" s="157">
        <v>225</v>
      </c>
      <c r="L19" s="157">
        <v>271</v>
      </c>
      <c r="M19" s="158">
        <v>309</v>
      </c>
      <c r="N19" s="158">
        <v>347</v>
      </c>
      <c r="O19" s="146">
        <f t="shared" si="0"/>
        <v>1152</v>
      </c>
      <c r="Q19" s="147"/>
      <c r="R19" s="147"/>
      <c r="S19" s="147"/>
    </row>
    <row r="20" spans="1:19" ht="27" customHeight="1">
      <c r="A20" s="47">
        <v>16</v>
      </c>
      <c r="B20" s="148" t="s">
        <v>15</v>
      </c>
      <c r="C20" s="160">
        <f t="shared" si="1"/>
        <v>3772</v>
      </c>
      <c r="D20" s="159">
        <v>401</v>
      </c>
      <c r="E20" s="159">
        <v>1718</v>
      </c>
      <c r="F20" s="159">
        <v>1477</v>
      </c>
      <c r="G20" s="159">
        <v>176</v>
      </c>
      <c r="H20" s="161">
        <v>3596</v>
      </c>
      <c r="I20" s="150">
        <v>2158</v>
      </c>
      <c r="J20" s="150">
        <v>1438</v>
      </c>
      <c r="K20" s="152">
        <v>142</v>
      </c>
      <c r="L20" s="152">
        <v>157</v>
      </c>
      <c r="M20" s="153">
        <v>175</v>
      </c>
      <c r="N20" s="153">
        <v>238</v>
      </c>
      <c r="O20" s="154">
        <f t="shared" si="0"/>
        <v>712</v>
      </c>
      <c r="Q20" s="147"/>
      <c r="R20" s="147"/>
      <c r="S20" s="147"/>
    </row>
    <row r="21" spans="1:19" ht="27" customHeight="1">
      <c r="A21" s="37">
        <v>17</v>
      </c>
      <c r="B21" s="155" t="s">
        <v>16</v>
      </c>
      <c r="C21" s="140">
        <f t="shared" si="1"/>
        <v>5452</v>
      </c>
      <c r="D21" s="69">
        <v>741</v>
      </c>
      <c r="E21" s="69">
        <v>2393</v>
      </c>
      <c r="F21" s="63">
        <v>2074</v>
      </c>
      <c r="G21" s="69">
        <v>244</v>
      </c>
      <c r="H21" s="141">
        <v>5208</v>
      </c>
      <c r="I21" s="142">
        <v>2853</v>
      </c>
      <c r="J21" s="156">
        <v>2355</v>
      </c>
      <c r="K21" s="157">
        <v>266</v>
      </c>
      <c r="L21" s="157">
        <v>236</v>
      </c>
      <c r="M21" s="158">
        <v>370</v>
      </c>
      <c r="N21" s="158">
        <v>364</v>
      </c>
      <c r="O21" s="146">
        <f t="shared" si="0"/>
        <v>1236</v>
      </c>
      <c r="Q21" s="147"/>
      <c r="R21" s="147"/>
      <c r="S21" s="147"/>
    </row>
    <row r="22" spans="1:19" ht="27" customHeight="1">
      <c r="A22" s="47">
        <v>18</v>
      </c>
      <c r="B22" s="148" t="s">
        <v>17</v>
      </c>
      <c r="C22" s="160">
        <f t="shared" si="1"/>
        <v>9383</v>
      </c>
      <c r="D22" s="159">
        <v>762</v>
      </c>
      <c r="E22" s="159">
        <v>4589</v>
      </c>
      <c r="F22" s="159">
        <v>3719</v>
      </c>
      <c r="G22" s="159">
        <v>313</v>
      </c>
      <c r="H22" s="161">
        <v>9070</v>
      </c>
      <c r="I22" s="150">
        <v>5742</v>
      </c>
      <c r="J22" s="150">
        <v>3328</v>
      </c>
      <c r="K22" s="150">
        <v>338</v>
      </c>
      <c r="L22" s="152">
        <v>421</v>
      </c>
      <c r="M22" s="153">
        <v>490</v>
      </c>
      <c r="N22" s="153">
        <v>608</v>
      </c>
      <c r="O22" s="154">
        <f t="shared" si="0"/>
        <v>1857</v>
      </c>
      <c r="Q22" s="147"/>
      <c r="R22" s="147"/>
      <c r="S22" s="147"/>
    </row>
    <row r="23" spans="1:19" ht="27.75" customHeight="1" thickBot="1">
      <c r="A23" s="340" t="s">
        <v>20</v>
      </c>
      <c r="B23" s="341"/>
      <c r="C23" s="140">
        <f>SUM(C5:C22)</f>
        <v>140970</v>
      </c>
      <c r="D23" s="163">
        <f aca="true" t="shared" si="2" ref="D23:O23">SUM(D5:D22)</f>
        <v>11505</v>
      </c>
      <c r="E23" s="163">
        <f t="shared" si="2"/>
        <v>68264</v>
      </c>
      <c r="F23" s="163">
        <f t="shared" si="2"/>
        <v>56729</v>
      </c>
      <c r="G23" s="163">
        <f t="shared" si="2"/>
        <v>4472</v>
      </c>
      <c r="H23" s="163">
        <f t="shared" si="2"/>
        <v>136498</v>
      </c>
      <c r="I23" s="163">
        <f t="shared" si="2"/>
        <v>84762</v>
      </c>
      <c r="J23" s="163">
        <f t="shared" si="2"/>
        <v>51736</v>
      </c>
      <c r="K23" s="163">
        <f t="shared" si="2"/>
        <v>5522</v>
      </c>
      <c r="L23" s="163">
        <f t="shared" si="2"/>
        <v>6452</v>
      </c>
      <c r="M23" s="163">
        <f t="shared" si="2"/>
        <v>7611</v>
      </c>
      <c r="N23" s="163">
        <f t="shared" si="2"/>
        <v>8892</v>
      </c>
      <c r="O23" s="163">
        <f t="shared" si="2"/>
        <v>28477</v>
      </c>
      <c r="P23" s="164"/>
      <c r="Q23" s="147"/>
      <c r="R23" s="147"/>
      <c r="S23" s="147"/>
    </row>
    <row r="24" spans="2:15" ht="12.75">
      <c r="B24" s="342"/>
      <c r="C24" s="342"/>
      <c r="D24" s="342"/>
      <c r="E24" s="342"/>
      <c r="F24" s="342"/>
      <c r="G24" s="342"/>
      <c r="H24" s="342"/>
      <c r="O24" s="165"/>
    </row>
    <row r="25" spans="3:15" ht="24.75" customHeight="1">
      <c r="C25" s="166"/>
      <c r="D25" s="166"/>
      <c r="E25" s="166"/>
      <c r="F25" s="166"/>
      <c r="G25" s="166"/>
      <c r="H25" s="167"/>
      <c r="I25" s="166"/>
      <c r="J25" s="166"/>
      <c r="K25" s="166"/>
      <c r="L25" s="166"/>
      <c r="M25" s="166"/>
      <c r="N25" s="166"/>
      <c r="O25" s="166"/>
    </row>
  </sheetData>
  <sheetProtection/>
  <mergeCells count="16">
    <mergeCell ref="H3:H4"/>
    <mergeCell ref="I3:I4"/>
    <mergeCell ref="J3:J4"/>
    <mergeCell ref="K3:O3"/>
    <mergeCell ref="A23:B23"/>
    <mergeCell ref="B24:H24"/>
    <mergeCell ref="B1:O1"/>
    <mergeCell ref="A2:A4"/>
    <mergeCell ref="B2:B4"/>
    <mergeCell ref="C2:G2"/>
    <mergeCell ref="H2:O2"/>
    <mergeCell ref="C3:C4"/>
    <mergeCell ref="D3:D4"/>
    <mergeCell ref="E3:E4"/>
    <mergeCell ref="F3:F4"/>
    <mergeCell ref="G3:G4"/>
  </mergeCells>
  <printOptions/>
  <pageMargins left="0.25" right="0.25" top="0.75" bottom="0.75" header="0.3" footer="0.3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32.25390625" style="0" bestFit="1" customWidth="1"/>
    <col min="2" max="2" width="14.25390625" style="0" customWidth="1"/>
    <col min="3" max="3" width="13.875" style="0" customWidth="1"/>
    <col min="4" max="4" width="16.125" style="0" customWidth="1"/>
    <col min="5" max="5" width="18.375" style="0" customWidth="1"/>
    <col min="6" max="6" width="12.875" style="0" customWidth="1"/>
  </cols>
  <sheetData>
    <row r="1" spans="1:9" ht="41.25" customHeight="1">
      <c r="A1" s="353" t="s">
        <v>201</v>
      </c>
      <c r="B1" s="354"/>
      <c r="C1" s="354"/>
      <c r="D1" s="354"/>
      <c r="E1" s="354"/>
      <c r="F1" s="354"/>
      <c r="G1" s="354"/>
      <c r="H1" s="354"/>
      <c r="I1" s="354"/>
    </row>
    <row r="2" spans="1:9" ht="35.25" customHeight="1">
      <c r="A2" s="343" t="s">
        <v>18</v>
      </c>
      <c r="B2" s="346" t="s">
        <v>39</v>
      </c>
      <c r="C2" s="347"/>
      <c r="D2" s="347"/>
      <c r="E2" s="348"/>
      <c r="F2" s="349" t="s">
        <v>202</v>
      </c>
      <c r="G2" s="349"/>
      <c r="H2" s="349"/>
      <c r="I2" s="350"/>
    </row>
    <row r="3" spans="1:9" ht="55.5" customHeight="1">
      <c r="A3" s="344"/>
      <c r="B3" s="351" t="s">
        <v>203</v>
      </c>
      <c r="C3" s="352"/>
      <c r="D3" s="351" t="s">
        <v>204</v>
      </c>
      <c r="E3" s="352" t="s">
        <v>40</v>
      </c>
      <c r="F3" s="351" t="s">
        <v>41</v>
      </c>
      <c r="G3" s="352"/>
      <c r="H3" s="351" t="s">
        <v>42</v>
      </c>
      <c r="I3" s="352"/>
    </row>
    <row r="4" spans="1:9" ht="17.25" customHeight="1">
      <c r="A4" s="345"/>
      <c r="B4" s="61" t="s">
        <v>43</v>
      </c>
      <c r="C4" s="61" t="s">
        <v>44</v>
      </c>
      <c r="D4" s="61" t="s">
        <v>43</v>
      </c>
      <c r="E4" s="61" t="s">
        <v>44</v>
      </c>
      <c r="F4" s="206" t="s">
        <v>43</v>
      </c>
      <c r="G4" s="206" t="s">
        <v>44</v>
      </c>
      <c r="H4" s="206" t="s">
        <v>43</v>
      </c>
      <c r="I4" s="206" t="s">
        <v>44</v>
      </c>
    </row>
    <row r="5" spans="1:9" ht="15.75" customHeight="1">
      <c r="A5" s="12" t="s">
        <v>46</v>
      </c>
      <c r="B5" s="63">
        <v>13</v>
      </c>
      <c r="C5" s="63">
        <v>13</v>
      </c>
      <c r="D5" s="64">
        <v>0</v>
      </c>
      <c r="E5" s="64">
        <v>0</v>
      </c>
      <c r="F5" s="65">
        <v>2</v>
      </c>
      <c r="G5" s="65">
        <v>2</v>
      </c>
      <c r="H5" s="65">
        <v>0</v>
      </c>
      <c r="I5" s="65">
        <v>0</v>
      </c>
    </row>
    <row r="6" spans="1:9" ht="15.75" customHeight="1">
      <c r="A6" s="13" t="s">
        <v>48</v>
      </c>
      <c r="B6" s="66">
        <v>11</v>
      </c>
      <c r="C6" s="66">
        <v>11</v>
      </c>
      <c r="D6" s="66">
        <v>0</v>
      </c>
      <c r="E6" s="66">
        <v>0</v>
      </c>
      <c r="F6" s="67">
        <v>1</v>
      </c>
      <c r="G6" s="67">
        <v>1</v>
      </c>
      <c r="H6" s="67">
        <v>3</v>
      </c>
      <c r="I6" s="67">
        <v>3</v>
      </c>
    </row>
    <row r="7" spans="1:9" ht="18">
      <c r="A7" s="14" t="s">
        <v>50</v>
      </c>
      <c r="B7" s="69">
        <v>22</v>
      </c>
      <c r="C7" s="69">
        <v>22</v>
      </c>
      <c r="D7" s="70">
        <v>0</v>
      </c>
      <c r="E7" s="70">
        <v>0</v>
      </c>
      <c r="F7" s="65">
        <v>0</v>
      </c>
      <c r="G7" s="65">
        <v>0</v>
      </c>
      <c r="H7" s="65">
        <v>1</v>
      </c>
      <c r="I7" s="65">
        <v>1</v>
      </c>
    </row>
    <row r="8" spans="1:9" ht="18">
      <c r="A8" s="13" t="s">
        <v>52</v>
      </c>
      <c r="B8" s="66">
        <v>35</v>
      </c>
      <c r="C8" s="66">
        <v>35</v>
      </c>
      <c r="D8" s="66">
        <v>2</v>
      </c>
      <c r="E8" s="66">
        <v>2</v>
      </c>
      <c r="F8" s="67">
        <v>3</v>
      </c>
      <c r="G8" s="67">
        <v>3</v>
      </c>
      <c r="H8" s="67">
        <v>1</v>
      </c>
      <c r="I8" s="67">
        <v>1</v>
      </c>
    </row>
    <row r="9" spans="1:9" ht="18">
      <c r="A9" s="14" t="s">
        <v>54</v>
      </c>
      <c r="B9" s="69">
        <v>17</v>
      </c>
      <c r="C9" s="69">
        <v>17</v>
      </c>
      <c r="D9" s="70">
        <v>1</v>
      </c>
      <c r="E9" s="70">
        <v>1</v>
      </c>
      <c r="F9" s="65">
        <v>1</v>
      </c>
      <c r="G9" s="65">
        <v>1</v>
      </c>
      <c r="H9" s="65">
        <v>0</v>
      </c>
      <c r="I9" s="65">
        <v>0</v>
      </c>
    </row>
    <row r="10" spans="1:9" ht="18">
      <c r="A10" s="13" t="s">
        <v>56</v>
      </c>
      <c r="B10" s="66">
        <v>52</v>
      </c>
      <c r="C10" s="66">
        <v>53</v>
      </c>
      <c r="D10" s="66">
        <v>0</v>
      </c>
      <c r="E10" s="66">
        <v>0</v>
      </c>
      <c r="F10" s="67">
        <v>3</v>
      </c>
      <c r="G10" s="67">
        <v>3</v>
      </c>
      <c r="H10" s="67">
        <v>1</v>
      </c>
      <c r="I10" s="67">
        <v>1</v>
      </c>
    </row>
    <row r="11" spans="1:9" ht="18">
      <c r="A11" s="14" t="s">
        <v>58</v>
      </c>
      <c r="B11" s="69">
        <v>12</v>
      </c>
      <c r="C11" s="69">
        <v>12</v>
      </c>
      <c r="D11" s="70">
        <v>0</v>
      </c>
      <c r="E11" s="70">
        <v>0</v>
      </c>
      <c r="F11" s="65">
        <v>0</v>
      </c>
      <c r="G11" s="65">
        <v>0</v>
      </c>
      <c r="H11" s="65">
        <v>1</v>
      </c>
      <c r="I11" s="65">
        <v>1</v>
      </c>
    </row>
    <row r="12" spans="1:9" ht="15.75" customHeight="1">
      <c r="A12" s="13" t="s">
        <v>60</v>
      </c>
      <c r="B12" s="66">
        <v>28</v>
      </c>
      <c r="C12" s="66">
        <v>28</v>
      </c>
      <c r="D12" s="66">
        <v>0</v>
      </c>
      <c r="E12" s="66">
        <v>0</v>
      </c>
      <c r="F12" s="67">
        <v>1</v>
      </c>
      <c r="G12" s="67">
        <v>1</v>
      </c>
      <c r="H12" s="67">
        <v>0</v>
      </c>
      <c r="I12" s="67">
        <v>0</v>
      </c>
    </row>
    <row r="13" spans="1:9" ht="18">
      <c r="A13" s="14" t="s">
        <v>62</v>
      </c>
      <c r="B13" s="69">
        <v>16</v>
      </c>
      <c r="C13" s="69">
        <v>17</v>
      </c>
      <c r="D13" s="70">
        <v>0</v>
      </c>
      <c r="E13" s="70">
        <v>0</v>
      </c>
      <c r="F13" s="65">
        <v>0</v>
      </c>
      <c r="G13" s="65">
        <v>0</v>
      </c>
      <c r="H13" s="65">
        <v>0</v>
      </c>
      <c r="I13" s="65">
        <v>0</v>
      </c>
    </row>
    <row r="14" spans="1:9" ht="18">
      <c r="A14" s="13" t="s">
        <v>64</v>
      </c>
      <c r="B14" s="66">
        <v>11</v>
      </c>
      <c r="C14" s="66">
        <v>12</v>
      </c>
      <c r="D14" s="66">
        <v>0</v>
      </c>
      <c r="E14" s="66">
        <v>0</v>
      </c>
      <c r="F14" s="67">
        <v>1</v>
      </c>
      <c r="G14" s="67">
        <v>1</v>
      </c>
      <c r="H14" s="67">
        <v>0</v>
      </c>
      <c r="I14" s="67">
        <v>0</v>
      </c>
    </row>
    <row r="15" spans="1:9" ht="18">
      <c r="A15" s="14" t="s">
        <v>66</v>
      </c>
      <c r="B15" s="69">
        <v>13</v>
      </c>
      <c r="C15" s="69">
        <v>13</v>
      </c>
      <c r="D15" s="70">
        <v>1</v>
      </c>
      <c r="E15" s="70">
        <v>1</v>
      </c>
      <c r="F15" s="65">
        <v>1</v>
      </c>
      <c r="G15" s="65">
        <v>1</v>
      </c>
      <c r="H15" s="65">
        <v>1</v>
      </c>
      <c r="I15" s="65">
        <v>1</v>
      </c>
    </row>
    <row r="16" spans="1:9" ht="18">
      <c r="A16" s="13" t="s">
        <v>68</v>
      </c>
      <c r="B16" s="66">
        <v>19</v>
      </c>
      <c r="C16" s="66">
        <v>19</v>
      </c>
      <c r="D16" s="66">
        <v>0</v>
      </c>
      <c r="E16" s="66">
        <v>0</v>
      </c>
      <c r="F16" s="67">
        <v>1</v>
      </c>
      <c r="G16" s="67">
        <v>1</v>
      </c>
      <c r="H16" s="67">
        <v>1</v>
      </c>
      <c r="I16" s="67">
        <v>1</v>
      </c>
    </row>
    <row r="17" spans="1:9" ht="18">
      <c r="A17" s="14" t="s">
        <v>70</v>
      </c>
      <c r="B17" s="69">
        <v>7</v>
      </c>
      <c r="C17" s="69">
        <v>7</v>
      </c>
      <c r="D17" s="70">
        <v>0</v>
      </c>
      <c r="E17" s="70">
        <v>0</v>
      </c>
      <c r="F17" s="65">
        <v>1</v>
      </c>
      <c r="G17" s="65">
        <v>1</v>
      </c>
      <c r="H17" s="65">
        <v>0</v>
      </c>
      <c r="I17" s="65">
        <v>0</v>
      </c>
    </row>
    <row r="18" spans="1:9" ht="18">
      <c r="A18" s="13" t="s">
        <v>72</v>
      </c>
      <c r="B18" s="66">
        <v>20</v>
      </c>
      <c r="C18" s="66">
        <v>20</v>
      </c>
      <c r="D18" s="66">
        <v>1</v>
      </c>
      <c r="E18" s="66">
        <v>1</v>
      </c>
      <c r="F18" s="67">
        <v>0</v>
      </c>
      <c r="G18" s="67">
        <v>0</v>
      </c>
      <c r="H18" s="67">
        <v>0</v>
      </c>
      <c r="I18" s="67">
        <v>0</v>
      </c>
    </row>
    <row r="19" spans="1:9" ht="18">
      <c r="A19" s="14" t="s">
        <v>74</v>
      </c>
      <c r="B19" s="69">
        <v>19</v>
      </c>
      <c r="C19" s="69">
        <v>20</v>
      </c>
      <c r="D19" s="70">
        <v>0</v>
      </c>
      <c r="E19" s="70">
        <v>0</v>
      </c>
      <c r="F19" s="65">
        <v>0</v>
      </c>
      <c r="G19" s="65">
        <v>0</v>
      </c>
      <c r="H19" s="65">
        <v>1</v>
      </c>
      <c r="I19" s="65">
        <v>1</v>
      </c>
    </row>
    <row r="20" spans="1:9" ht="18">
      <c r="A20" s="13" t="s">
        <v>76</v>
      </c>
      <c r="B20" s="66">
        <v>27</v>
      </c>
      <c r="C20" s="66">
        <v>27</v>
      </c>
      <c r="D20" s="66">
        <v>0</v>
      </c>
      <c r="E20" s="66">
        <v>0</v>
      </c>
      <c r="F20" s="67">
        <v>2</v>
      </c>
      <c r="G20" s="67">
        <v>2</v>
      </c>
      <c r="H20" s="67">
        <v>0</v>
      </c>
      <c r="I20" s="67">
        <v>0</v>
      </c>
    </row>
    <row r="21" spans="1:9" ht="18">
      <c r="A21" s="14" t="s">
        <v>78</v>
      </c>
      <c r="B21" s="69">
        <v>32</v>
      </c>
      <c r="C21" s="69">
        <v>33</v>
      </c>
      <c r="D21" s="70">
        <v>0</v>
      </c>
      <c r="E21" s="70">
        <v>0</v>
      </c>
      <c r="F21" s="65">
        <v>0</v>
      </c>
      <c r="G21" s="65">
        <v>0</v>
      </c>
      <c r="H21" s="65">
        <v>0</v>
      </c>
      <c r="I21" s="65">
        <v>0</v>
      </c>
    </row>
    <row r="22" spans="1:9" ht="18">
      <c r="A22" s="13" t="s">
        <v>80</v>
      </c>
      <c r="B22" s="66">
        <v>27</v>
      </c>
      <c r="C22" s="66">
        <v>27</v>
      </c>
      <c r="D22" s="66">
        <v>2</v>
      </c>
      <c r="E22" s="66">
        <v>2</v>
      </c>
      <c r="F22" s="67">
        <v>5</v>
      </c>
      <c r="G22" s="67">
        <v>5</v>
      </c>
      <c r="H22" s="67">
        <v>1</v>
      </c>
      <c r="I22" s="67">
        <v>1</v>
      </c>
    </row>
    <row r="23" spans="1:9" ht="27.75" customHeight="1">
      <c r="A23" s="14" t="s">
        <v>81</v>
      </c>
      <c r="B23" s="71">
        <f>SUM(B5:B22)</f>
        <v>381</v>
      </c>
      <c r="C23" s="71">
        <f>SUM(C5:C22)</f>
        <v>386</v>
      </c>
      <c r="D23" s="71">
        <f aca="true" t="shared" si="0" ref="D23:I23">SUM(D5:D22)</f>
        <v>7</v>
      </c>
      <c r="E23" s="71">
        <f t="shared" si="0"/>
        <v>7</v>
      </c>
      <c r="F23" s="71">
        <f t="shared" si="0"/>
        <v>22</v>
      </c>
      <c r="G23" s="71">
        <f t="shared" si="0"/>
        <v>22</v>
      </c>
      <c r="H23" s="71">
        <f t="shared" si="0"/>
        <v>11</v>
      </c>
      <c r="I23" s="71">
        <f t="shared" si="0"/>
        <v>11</v>
      </c>
    </row>
    <row r="24" ht="15" customHeight="1"/>
  </sheetData>
  <sheetProtection/>
  <mergeCells count="8">
    <mergeCell ref="A1:I1"/>
    <mergeCell ref="A2:A4"/>
    <mergeCell ref="B2:E2"/>
    <mergeCell ref="F2:I2"/>
    <mergeCell ref="B3:C3"/>
    <mergeCell ref="D3:E3"/>
    <mergeCell ref="F3:G3"/>
    <mergeCell ref="H3:I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6.625" style="0" customWidth="1"/>
    <col min="2" max="2" width="35.125" style="0" customWidth="1"/>
    <col min="3" max="3" width="17.75390625" style="0" customWidth="1"/>
    <col min="4" max="4" width="17.375" style="0" customWidth="1"/>
    <col min="5" max="6" width="16.75390625" style="0" customWidth="1"/>
  </cols>
  <sheetData>
    <row r="1" spans="1:6" ht="51" customHeight="1">
      <c r="A1" s="355" t="s">
        <v>205</v>
      </c>
      <c r="B1" s="355"/>
      <c r="C1" s="355"/>
      <c r="D1" s="355"/>
      <c r="E1" s="355"/>
      <c r="F1" s="355"/>
    </row>
    <row r="2" spans="1:6" ht="86.25" customHeight="1">
      <c r="A2" s="320" t="s">
        <v>82</v>
      </c>
      <c r="B2" s="357" t="s">
        <v>18</v>
      </c>
      <c r="C2" s="358" t="s">
        <v>206</v>
      </c>
      <c r="D2" s="359"/>
      <c r="E2" s="358" t="s">
        <v>83</v>
      </c>
      <c r="F2" s="359"/>
    </row>
    <row r="3" spans="1:6" ht="48.75" customHeight="1">
      <c r="A3" s="356"/>
      <c r="B3" s="357"/>
      <c r="C3" s="72" t="s">
        <v>84</v>
      </c>
      <c r="D3" s="72" t="s">
        <v>85</v>
      </c>
      <c r="E3" s="72" t="s">
        <v>84</v>
      </c>
      <c r="F3" s="72" t="s">
        <v>85</v>
      </c>
    </row>
    <row r="4" spans="1:6" s="77" customFormat="1" ht="30" customHeight="1">
      <c r="A4" s="73">
        <v>1</v>
      </c>
      <c r="B4" s="12" t="s">
        <v>46</v>
      </c>
      <c r="C4" s="74">
        <v>745</v>
      </c>
      <c r="D4" s="75">
        <v>1525</v>
      </c>
      <c r="E4" s="76">
        <v>828</v>
      </c>
      <c r="F4" s="76">
        <v>1711</v>
      </c>
    </row>
    <row r="5" spans="1:8" ht="30" customHeight="1">
      <c r="A5" s="78">
        <v>2</v>
      </c>
      <c r="B5" s="13" t="s">
        <v>48</v>
      </c>
      <c r="C5" s="79">
        <v>695</v>
      </c>
      <c r="D5" s="80">
        <v>1551</v>
      </c>
      <c r="E5" s="54">
        <v>810</v>
      </c>
      <c r="F5" s="54">
        <v>1806</v>
      </c>
      <c r="H5" s="77"/>
    </row>
    <row r="6" spans="1:8" ht="30" customHeight="1">
      <c r="A6" s="81">
        <v>3</v>
      </c>
      <c r="B6" s="14" t="s">
        <v>50</v>
      </c>
      <c r="C6" s="82">
        <v>1337</v>
      </c>
      <c r="D6" s="83">
        <v>2712</v>
      </c>
      <c r="E6" s="41">
        <v>1477</v>
      </c>
      <c r="F6" s="41">
        <v>2973</v>
      </c>
      <c r="H6" s="77"/>
    </row>
    <row r="7" spans="1:6" s="84" customFormat="1" ht="30" customHeight="1">
      <c r="A7" s="78">
        <v>4</v>
      </c>
      <c r="B7" s="13" t="s">
        <v>52</v>
      </c>
      <c r="C7" s="79">
        <v>2986</v>
      </c>
      <c r="D7" s="80">
        <v>6108</v>
      </c>
      <c r="E7" s="54">
        <v>3475</v>
      </c>
      <c r="F7" s="54">
        <v>7143</v>
      </c>
    </row>
    <row r="8" spans="1:8" ht="30" customHeight="1">
      <c r="A8" s="81">
        <v>5</v>
      </c>
      <c r="B8" s="14" t="s">
        <v>54</v>
      </c>
      <c r="C8" s="82">
        <v>1845</v>
      </c>
      <c r="D8" s="83">
        <v>3807</v>
      </c>
      <c r="E8" s="41">
        <v>2092</v>
      </c>
      <c r="F8" s="41">
        <v>4316</v>
      </c>
      <c r="H8" s="77"/>
    </row>
    <row r="9" spans="1:8" ht="30" customHeight="1">
      <c r="A9" s="78">
        <v>6</v>
      </c>
      <c r="B9" s="13" t="s">
        <v>56</v>
      </c>
      <c r="C9" s="79">
        <v>2553</v>
      </c>
      <c r="D9" s="80">
        <v>5536</v>
      </c>
      <c r="E9" s="54">
        <v>2967</v>
      </c>
      <c r="F9" s="54">
        <v>6390</v>
      </c>
      <c r="H9" s="77"/>
    </row>
    <row r="10" spans="1:6" s="84" customFormat="1" ht="30" customHeight="1">
      <c r="A10" s="81">
        <v>7</v>
      </c>
      <c r="B10" s="14" t="s">
        <v>58</v>
      </c>
      <c r="C10" s="82">
        <v>885</v>
      </c>
      <c r="D10" s="85">
        <v>1859</v>
      </c>
      <c r="E10" s="43">
        <v>1027</v>
      </c>
      <c r="F10" s="43">
        <v>2147</v>
      </c>
    </row>
    <row r="11" spans="1:6" s="84" customFormat="1" ht="30" customHeight="1">
      <c r="A11" s="78">
        <v>8</v>
      </c>
      <c r="B11" s="13" t="s">
        <v>60</v>
      </c>
      <c r="C11" s="79">
        <v>652</v>
      </c>
      <c r="D11" s="80">
        <v>1311</v>
      </c>
      <c r="E11" s="54">
        <v>747</v>
      </c>
      <c r="F11" s="54">
        <v>1496</v>
      </c>
    </row>
    <row r="12" spans="1:8" ht="30" customHeight="1">
      <c r="A12" s="81">
        <v>9</v>
      </c>
      <c r="B12" s="14" t="s">
        <v>62</v>
      </c>
      <c r="C12" s="82">
        <v>727</v>
      </c>
      <c r="D12" s="83">
        <v>1569</v>
      </c>
      <c r="E12" s="41">
        <v>843</v>
      </c>
      <c r="F12" s="41">
        <v>1810</v>
      </c>
      <c r="H12" s="77"/>
    </row>
    <row r="13" spans="1:6" s="84" customFormat="1" ht="30" customHeight="1">
      <c r="A13" s="78">
        <v>10</v>
      </c>
      <c r="B13" s="13" t="s">
        <v>64</v>
      </c>
      <c r="C13" s="79">
        <v>762</v>
      </c>
      <c r="D13" s="80">
        <v>1434</v>
      </c>
      <c r="E13" s="54">
        <v>844</v>
      </c>
      <c r="F13" s="54">
        <v>1584</v>
      </c>
    </row>
    <row r="14" spans="1:8" ht="30" customHeight="1">
      <c r="A14" s="81">
        <v>11</v>
      </c>
      <c r="B14" s="14" t="s">
        <v>66</v>
      </c>
      <c r="C14" s="82">
        <v>804</v>
      </c>
      <c r="D14" s="83">
        <v>1683</v>
      </c>
      <c r="E14" s="41">
        <v>930</v>
      </c>
      <c r="F14" s="41">
        <v>1929</v>
      </c>
      <c r="H14" s="77"/>
    </row>
    <row r="15" spans="1:6" s="77" customFormat="1" ht="30" customHeight="1">
      <c r="A15" s="78">
        <v>12</v>
      </c>
      <c r="B15" s="13" t="s">
        <v>68</v>
      </c>
      <c r="C15" s="79">
        <v>948</v>
      </c>
      <c r="D15" s="80">
        <v>2048</v>
      </c>
      <c r="E15" s="54">
        <v>1065</v>
      </c>
      <c r="F15" s="54">
        <v>2285</v>
      </c>
    </row>
    <row r="16" spans="1:8" ht="30" customHeight="1">
      <c r="A16" s="81">
        <v>13</v>
      </c>
      <c r="B16" s="14" t="s">
        <v>70</v>
      </c>
      <c r="C16" s="82">
        <v>773</v>
      </c>
      <c r="D16" s="83">
        <v>1486</v>
      </c>
      <c r="E16" s="41">
        <v>863</v>
      </c>
      <c r="F16" s="41">
        <v>1639</v>
      </c>
      <c r="H16" s="77"/>
    </row>
    <row r="17" spans="1:6" s="84" customFormat="1" ht="30" customHeight="1">
      <c r="A17" s="78">
        <v>14</v>
      </c>
      <c r="B17" s="13" t="s">
        <v>72</v>
      </c>
      <c r="C17" s="79">
        <v>1078</v>
      </c>
      <c r="D17" s="80">
        <v>2351</v>
      </c>
      <c r="E17" s="54">
        <v>1199</v>
      </c>
      <c r="F17" s="54">
        <v>2595</v>
      </c>
    </row>
    <row r="18" spans="1:8" ht="30" customHeight="1">
      <c r="A18" s="81">
        <v>15</v>
      </c>
      <c r="B18" s="14" t="s">
        <v>74</v>
      </c>
      <c r="C18" s="82">
        <v>939</v>
      </c>
      <c r="D18" s="83">
        <v>1958</v>
      </c>
      <c r="E18" s="41">
        <v>1051</v>
      </c>
      <c r="F18" s="41">
        <v>2166</v>
      </c>
      <c r="H18" s="77"/>
    </row>
    <row r="19" spans="1:8" ht="30" customHeight="1">
      <c r="A19" s="78">
        <v>16</v>
      </c>
      <c r="B19" s="13" t="s">
        <v>76</v>
      </c>
      <c r="C19" s="79">
        <v>354</v>
      </c>
      <c r="D19" s="80">
        <v>739</v>
      </c>
      <c r="E19" s="54">
        <v>389</v>
      </c>
      <c r="F19" s="54">
        <v>809</v>
      </c>
      <c r="H19" s="77"/>
    </row>
    <row r="20" spans="1:8" ht="30" customHeight="1">
      <c r="A20" s="81">
        <v>17</v>
      </c>
      <c r="B20" s="14" t="s">
        <v>78</v>
      </c>
      <c r="C20" s="82">
        <v>924</v>
      </c>
      <c r="D20" s="83">
        <v>1832</v>
      </c>
      <c r="E20" s="41">
        <v>1015</v>
      </c>
      <c r="F20" s="41">
        <v>2015</v>
      </c>
      <c r="H20" s="77"/>
    </row>
    <row r="21" spans="1:8" ht="30" customHeight="1">
      <c r="A21" s="78">
        <v>18</v>
      </c>
      <c r="B21" s="13" t="s">
        <v>80</v>
      </c>
      <c r="C21" s="79">
        <v>1189</v>
      </c>
      <c r="D21" s="80">
        <v>2465</v>
      </c>
      <c r="E21" s="54">
        <v>1354</v>
      </c>
      <c r="F21" s="54">
        <v>2817</v>
      </c>
      <c r="H21" s="77"/>
    </row>
    <row r="22" spans="1:6" s="87" customFormat="1" ht="30" customHeight="1">
      <c r="A22" s="360" t="s">
        <v>20</v>
      </c>
      <c r="B22" s="361"/>
      <c r="C22" s="86">
        <f>SUM(C4:C21)</f>
        <v>20196</v>
      </c>
      <c r="D22" s="86">
        <f>SUM(D4:D21)</f>
        <v>41974</v>
      </c>
      <c r="E22" s="86">
        <f>SUM(E4:E21)</f>
        <v>22976</v>
      </c>
      <c r="F22" s="86">
        <f>SUM(F4:F21)</f>
        <v>47631</v>
      </c>
    </row>
    <row r="24" ht="15.75">
      <c r="B24" s="88"/>
    </row>
  </sheetData>
  <sheetProtection/>
  <mergeCells count="6">
    <mergeCell ref="A1:F1"/>
    <mergeCell ref="A2:A3"/>
    <mergeCell ref="B2:B3"/>
    <mergeCell ref="C2:D2"/>
    <mergeCell ref="E2:F2"/>
    <mergeCell ref="A22:B2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zoomScalePageLayoutView="0" workbookViewId="0" topLeftCell="A1">
      <selection activeCell="C11" sqref="C11:C12"/>
    </sheetView>
  </sheetViews>
  <sheetFormatPr defaultColWidth="9.00390625" defaultRowHeight="12.75"/>
  <cols>
    <col min="1" max="1" width="4.625" style="22" customWidth="1"/>
    <col min="2" max="2" width="23.75390625" style="22" customWidth="1"/>
    <col min="3" max="3" width="11.75390625" style="22" customWidth="1"/>
    <col min="4" max="4" width="10.875" style="22" customWidth="1"/>
    <col min="5" max="5" width="11.375" style="22" customWidth="1"/>
    <col min="6" max="6" width="11.25390625" style="22" customWidth="1"/>
    <col min="7" max="7" width="13.75390625" style="22" customWidth="1"/>
    <col min="8" max="8" width="10.25390625" style="22" customWidth="1"/>
    <col min="9" max="9" width="10.875" style="22" customWidth="1"/>
    <col min="10" max="10" width="9.625" style="22" customWidth="1"/>
    <col min="11" max="11" width="12.875" style="22" customWidth="1"/>
    <col min="12" max="16384" width="9.125" style="22" customWidth="1"/>
  </cols>
  <sheetData>
    <row r="1" spans="2:10" ht="17.25" customHeight="1">
      <c r="B1" s="378" t="s">
        <v>179</v>
      </c>
      <c r="C1" s="378"/>
      <c r="D1" s="378"/>
      <c r="E1" s="378"/>
      <c r="F1" s="378"/>
      <c r="G1" s="378"/>
      <c r="H1" s="379"/>
      <c r="I1" s="379"/>
      <c r="J1" s="379"/>
    </row>
    <row r="2" spans="1:11" ht="17.25" customHeight="1">
      <c r="A2" s="378" t="s">
        <v>180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6.5" customHeight="1">
      <c r="A3" s="380" t="s">
        <v>181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3:4" ht="18" customHeight="1" hidden="1">
      <c r="C4" s="20"/>
      <c r="D4" s="20"/>
    </row>
    <row r="5" spans="1:5" ht="17.25" customHeight="1" hidden="1">
      <c r="A5" s="215"/>
      <c r="B5" s="215"/>
      <c r="C5" s="215"/>
      <c r="D5" s="215"/>
      <c r="E5" s="215"/>
    </row>
    <row r="6" spans="2:8" ht="21" customHeight="1">
      <c r="B6" s="382" t="s">
        <v>207</v>
      </c>
      <c r="C6" s="383"/>
      <c r="D6" s="383"/>
      <c r="E6" s="379"/>
      <c r="F6" s="379"/>
      <c r="G6" s="379"/>
      <c r="H6" s="379"/>
    </row>
    <row r="7" spans="2:4" ht="12" customHeight="1" thickBot="1">
      <c r="B7" s="216"/>
      <c r="C7" s="217"/>
      <c r="D7" s="217"/>
    </row>
    <row r="8" spans="1:11" ht="17.25" customHeight="1" thickBot="1">
      <c r="A8" s="384" t="s">
        <v>24</v>
      </c>
      <c r="B8" s="387" t="s">
        <v>18</v>
      </c>
      <c r="C8" s="362" t="s">
        <v>182</v>
      </c>
      <c r="D8" s="362" t="s">
        <v>183</v>
      </c>
      <c r="E8" s="362" t="s">
        <v>184</v>
      </c>
      <c r="F8" s="362" t="s">
        <v>185</v>
      </c>
      <c r="G8" s="367" t="s">
        <v>186</v>
      </c>
      <c r="H8" s="370" t="s">
        <v>187</v>
      </c>
      <c r="I8" s="371"/>
      <c r="J8" s="371"/>
      <c r="K8" s="372"/>
    </row>
    <row r="9" spans="1:11" ht="17.25" customHeight="1">
      <c r="A9" s="385"/>
      <c r="B9" s="388"/>
      <c r="C9" s="363"/>
      <c r="D9" s="365"/>
      <c r="E9" s="363"/>
      <c r="F9" s="363"/>
      <c r="G9" s="368"/>
      <c r="H9" s="373" t="s">
        <v>188</v>
      </c>
      <c r="I9" s="374"/>
      <c r="J9" s="375"/>
      <c r="K9" s="376" t="s">
        <v>189</v>
      </c>
    </row>
    <row r="10" spans="1:11" ht="23.25" thickBot="1">
      <c r="A10" s="386"/>
      <c r="B10" s="389"/>
      <c r="C10" s="364"/>
      <c r="D10" s="366"/>
      <c r="E10" s="364"/>
      <c r="F10" s="364"/>
      <c r="G10" s="369"/>
      <c r="H10" s="218" t="s">
        <v>190</v>
      </c>
      <c r="I10" s="219" t="s">
        <v>191</v>
      </c>
      <c r="J10" s="219" t="s">
        <v>192</v>
      </c>
      <c r="K10" s="377"/>
    </row>
    <row r="11" spans="1:11" ht="18">
      <c r="A11" s="220">
        <v>1</v>
      </c>
      <c r="B11" s="221" t="s">
        <v>91</v>
      </c>
      <c r="C11" s="73">
        <v>6</v>
      </c>
      <c r="D11" s="222">
        <v>392</v>
      </c>
      <c r="E11" s="73">
        <f>F11-D11-C11</f>
        <v>41</v>
      </c>
      <c r="F11" s="223">
        <v>439</v>
      </c>
      <c r="G11" s="224">
        <v>412</v>
      </c>
      <c r="H11" s="225">
        <v>485</v>
      </c>
      <c r="I11" s="226">
        <f>H11-J11</f>
        <v>476</v>
      </c>
      <c r="J11" s="226">
        <v>9</v>
      </c>
      <c r="K11" s="227">
        <v>451</v>
      </c>
    </row>
    <row r="12" spans="1:11" ht="18">
      <c r="A12" s="228">
        <v>2</v>
      </c>
      <c r="B12" s="229" t="s">
        <v>92</v>
      </c>
      <c r="C12" s="230">
        <v>7</v>
      </c>
      <c r="D12" s="230">
        <v>305</v>
      </c>
      <c r="E12" s="230">
        <f aca="true" t="shared" si="0" ref="E12:E28">F12-D12-C12</f>
        <v>77</v>
      </c>
      <c r="F12" s="231">
        <v>389</v>
      </c>
      <c r="G12" s="232">
        <v>362</v>
      </c>
      <c r="H12" s="233">
        <v>465</v>
      </c>
      <c r="I12" s="234">
        <f aca="true" t="shared" si="1" ref="I12:I28">H12-J12</f>
        <v>461</v>
      </c>
      <c r="J12" s="234">
        <v>4</v>
      </c>
      <c r="K12" s="235">
        <v>433</v>
      </c>
    </row>
    <row r="13" spans="1:11" ht="18">
      <c r="A13" s="236">
        <v>3</v>
      </c>
      <c r="B13" s="237" t="s">
        <v>93</v>
      </c>
      <c r="C13" s="81">
        <v>9</v>
      </c>
      <c r="D13" s="222">
        <v>592</v>
      </c>
      <c r="E13" s="73">
        <f t="shared" si="0"/>
        <v>142</v>
      </c>
      <c r="F13" s="223">
        <v>743</v>
      </c>
      <c r="G13" s="238">
        <v>689</v>
      </c>
      <c r="H13" s="239">
        <v>820</v>
      </c>
      <c r="I13" s="240">
        <f t="shared" si="1"/>
        <v>809</v>
      </c>
      <c r="J13" s="240">
        <v>11</v>
      </c>
      <c r="K13" s="241">
        <v>755</v>
      </c>
    </row>
    <row r="14" spans="1:11" ht="18">
      <c r="A14" s="228">
        <v>4</v>
      </c>
      <c r="B14" s="229" t="s">
        <v>94</v>
      </c>
      <c r="C14" s="230">
        <v>30</v>
      </c>
      <c r="D14" s="230">
        <v>1308</v>
      </c>
      <c r="E14" s="230">
        <f t="shared" si="0"/>
        <v>333</v>
      </c>
      <c r="F14" s="256">
        <v>1671</v>
      </c>
      <c r="G14" s="232">
        <v>1558</v>
      </c>
      <c r="H14" s="233">
        <v>1958</v>
      </c>
      <c r="I14" s="234">
        <f t="shared" si="1"/>
        <v>1920</v>
      </c>
      <c r="J14" s="234">
        <v>38</v>
      </c>
      <c r="K14" s="235">
        <v>1814</v>
      </c>
    </row>
    <row r="15" spans="1:11" ht="18">
      <c r="A15" s="236">
        <v>5</v>
      </c>
      <c r="B15" s="237" t="s">
        <v>95</v>
      </c>
      <c r="C15" s="81">
        <v>9</v>
      </c>
      <c r="D15" s="222">
        <v>789</v>
      </c>
      <c r="E15" s="73">
        <f t="shared" si="0"/>
        <v>214</v>
      </c>
      <c r="F15" s="223">
        <v>1012</v>
      </c>
      <c r="G15" s="238">
        <v>940</v>
      </c>
      <c r="H15" s="239">
        <v>1162</v>
      </c>
      <c r="I15" s="240">
        <f t="shared" si="1"/>
        <v>1135</v>
      </c>
      <c r="J15" s="240">
        <v>27</v>
      </c>
      <c r="K15" s="241">
        <v>1071</v>
      </c>
    </row>
    <row r="16" spans="1:11" ht="18">
      <c r="A16" s="228">
        <v>6</v>
      </c>
      <c r="B16" s="229" t="s">
        <v>5</v>
      </c>
      <c r="C16" s="230">
        <v>17</v>
      </c>
      <c r="D16" s="230">
        <v>1019</v>
      </c>
      <c r="E16" s="230">
        <f t="shared" si="0"/>
        <v>362</v>
      </c>
      <c r="F16" s="256">
        <v>1398</v>
      </c>
      <c r="G16" s="232">
        <v>1311</v>
      </c>
      <c r="H16" s="233">
        <v>1632</v>
      </c>
      <c r="I16" s="234">
        <f t="shared" si="1"/>
        <v>1602</v>
      </c>
      <c r="J16" s="234">
        <v>30</v>
      </c>
      <c r="K16" s="235">
        <v>1519</v>
      </c>
    </row>
    <row r="17" spans="1:11" ht="18">
      <c r="A17" s="236">
        <v>7</v>
      </c>
      <c r="B17" s="237" t="s">
        <v>6</v>
      </c>
      <c r="C17" s="81">
        <v>4</v>
      </c>
      <c r="D17" s="222">
        <v>344</v>
      </c>
      <c r="E17" s="73">
        <f t="shared" si="0"/>
        <v>71</v>
      </c>
      <c r="F17" s="223">
        <v>419</v>
      </c>
      <c r="G17" s="238">
        <v>387</v>
      </c>
      <c r="H17" s="239">
        <v>474</v>
      </c>
      <c r="I17" s="240">
        <f t="shared" si="1"/>
        <v>468</v>
      </c>
      <c r="J17" s="240">
        <v>6</v>
      </c>
      <c r="K17" s="241">
        <v>435</v>
      </c>
    </row>
    <row r="18" spans="1:11" ht="18">
      <c r="A18" s="228">
        <v>8</v>
      </c>
      <c r="B18" s="229" t="s">
        <v>7</v>
      </c>
      <c r="C18" s="230">
        <v>3</v>
      </c>
      <c r="D18" s="230">
        <v>269</v>
      </c>
      <c r="E18" s="230">
        <f t="shared" si="0"/>
        <v>52</v>
      </c>
      <c r="F18" s="256">
        <v>324</v>
      </c>
      <c r="G18" s="232">
        <v>303</v>
      </c>
      <c r="H18" s="233">
        <v>386</v>
      </c>
      <c r="I18" s="234">
        <f t="shared" si="1"/>
        <v>380</v>
      </c>
      <c r="J18" s="234">
        <v>6</v>
      </c>
      <c r="K18" s="235">
        <v>358</v>
      </c>
    </row>
    <row r="19" spans="1:11" ht="18">
      <c r="A19" s="236">
        <v>9</v>
      </c>
      <c r="B19" s="237" t="s">
        <v>8</v>
      </c>
      <c r="C19" s="81">
        <v>7</v>
      </c>
      <c r="D19" s="222">
        <v>397</v>
      </c>
      <c r="E19" s="73">
        <f t="shared" si="0"/>
        <v>93</v>
      </c>
      <c r="F19" s="223">
        <v>497</v>
      </c>
      <c r="G19" s="238">
        <v>466</v>
      </c>
      <c r="H19" s="239">
        <v>561</v>
      </c>
      <c r="I19" s="240">
        <f t="shared" si="1"/>
        <v>553</v>
      </c>
      <c r="J19" s="240">
        <v>8</v>
      </c>
      <c r="K19" s="241">
        <v>524</v>
      </c>
    </row>
    <row r="20" spans="1:11" ht="18">
      <c r="A20" s="228">
        <v>10</v>
      </c>
      <c r="B20" s="229" t="s">
        <v>9</v>
      </c>
      <c r="C20" s="230">
        <v>4</v>
      </c>
      <c r="D20" s="230">
        <v>254</v>
      </c>
      <c r="E20" s="230">
        <f t="shared" si="0"/>
        <v>67</v>
      </c>
      <c r="F20" s="231">
        <v>325</v>
      </c>
      <c r="G20" s="232">
        <v>305</v>
      </c>
      <c r="H20" s="233">
        <v>359</v>
      </c>
      <c r="I20" s="234">
        <f t="shared" si="1"/>
        <v>348</v>
      </c>
      <c r="J20" s="234">
        <v>11</v>
      </c>
      <c r="K20" s="235">
        <v>337</v>
      </c>
    </row>
    <row r="21" spans="1:11" ht="18">
      <c r="A21" s="236">
        <v>11</v>
      </c>
      <c r="B21" s="237" t="s">
        <v>10</v>
      </c>
      <c r="C21" s="81">
        <v>4</v>
      </c>
      <c r="D21" s="222">
        <v>289</v>
      </c>
      <c r="E21" s="73">
        <f t="shared" si="0"/>
        <v>143</v>
      </c>
      <c r="F21" s="223">
        <v>436</v>
      </c>
      <c r="G21" s="238">
        <v>409</v>
      </c>
      <c r="H21" s="239">
        <v>505</v>
      </c>
      <c r="I21" s="240">
        <f t="shared" si="1"/>
        <v>500</v>
      </c>
      <c r="J21" s="240">
        <v>5</v>
      </c>
      <c r="K21" s="241">
        <v>469</v>
      </c>
    </row>
    <row r="22" spans="1:11" ht="18">
      <c r="A22" s="228">
        <v>12</v>
      </c>
      <c r="B22" s="229" t="s">
        <v>11</v>
      </c>
      <c r="C22" s="230">
        <v>13</v>
      </c>
      <c r="D22" s="230">
        <v>427</v>
      </c>
      <c r="E22" s="230">
        <f t="shared" si="0"/>
        <v>108</v>
      </c>
      <c r="F22" s="256">
        <v>548</v>
      </c>
      <c r="G22" s="232">
        <v>511</v>
      </c>
      <c r="H22" s="233">
        <v>608</v>
      </c>
      <c r="I22" s="234">
        <f t="shared" si="1"/>
        <v>601</v>
      </c>
      <c r="J22" s="234">
        <v>7</v>
      </c>
      <c r="K22" s="235">
        <v>562</v>
      </c>
    </row>
    <row r="23" spans="1:11" ht="18">
      <c r="A23" s="236">
        <v>13</v>
      </c>
      <c r="B23" s="237" t="s">
        <v>12</v>
      </c>
      <c r="C23" s="81">
        <v>4</v>
      </c>
      <c r="D23" s="222">
        <v>301</v>
      </c>
      <c r="E23" s="73">
        <f t="shared" si="0"/>
        <v>74</v>
      </c>
      <c r="F23" s="223">
        <v>379</v>
      </c>
      <c r="G23" s="238">
        <v>354</v>
      </c>
      <c r="H23" s="239">
        <v>428</v>
      </c>
      <c r="I23" s="240">
        <f t="shared" si="1"/>
        <v>416</v>
      </c>
      <c r="J23" s="240">
        <v>12</v>
      </c>
      <c r="K23" s="241">
        <v>396</v>
      </c>
    </row>
    <row r="24" spans="1:11" ht="18">
      <c r="A24" s="228">
        <v>14</v>
      </c>
      <c r="B24" s="229" t="s">
        <v>13</v>
      </c>
      <c r="C24" s="230">
        <v>9</v>
      </c>
      <c r="D24" s="230">
        <v>491</v>
      </c>
      <c r="E24" s="230">
        <f t="shared" si="0"/>
        <v>137</v>
      </c>
      <c r="F24" s="256">
        <v>637</v>
      </c>
      <c r="G24" s="232">
        <v>592</v>
      </c>
      <c r="H24" s="233">
        <v>724</v>
      </c>
      <c r="I24" s="234">
        <f t="shared" si="1"/>
        <v>716</v>
      </c>
      <c r="J24" s="234">
        <v>8</v>
      </c>
      <c r="K24" s="235">
        <v>668</v>
      </c>
    </row>
    <row r="25" spans="1:11" ht="18">
      <c r="A25" s="236">
        <v>15</v>
      </c>
      <c r="B25" s="237" t="s">
        <v>14</v>
      </c>
      <c r="C25" s="81">
        <v>9</v>
      </c>
      <c r="D25" s="222">
        <v>361</v>
      </c>
      <c r="E25" s="73">
        <f t="shared" si="0"/>
        <v>112</v>
      </c>
      <c r="F25" s="223">
        <v>482</v>
      </c>
      <c r="G25" s="238">
        <v>448</v>
      </c>
      <c r="H25" s="239">
        <v>539</v>
      </c>
      <c r="I25" s="240">
        <f t="shared" si="1"/>
        <v>532</v>
      </c>
      <c r="J25" s="240">
        <v>7</v>
      </c>
      <c r="K25" s="241">
        <v>499</v>
      </c>
    </row>
    <row r="26" spans="1:11" ht="18">
      <c r="A26" s="228">
        <v>16</v>
      </c>
      <c r="B26" s="229" t="s">
        <v>15</v>
      </c>
      <c r="C26" s="230">
        <v>1</v>
      </c>
      <c r="D26" s="230">
        <v>171</v>
      </c>
      <c r="E26" s="230">
        <f t="shared" si="0"/>
        <v>82</v>
      </c>
      <c r="F26" s="256">
        <v>254</v>
      </c>
      <c r="G26" s="232">
        <v>232</v>
      </c>
      <c r="H26" s="233">
        <v>281</v>
      </c>
      <c r="I26" s="234">
        <f t="shared" si="1"/>
        <v>277</v>
      </c>
      <c r="J26" s="234">
        <v>4</v>
      </c>
      <c r="K26" s="235">
        <v>257</v>
      </c>
    </row>
    <row r="27" spans="1:11" ht="18">
      <c r="A27" s="236">
        <v>17</v>
      </c>
      <c r="B27" s="237" t="s">
        <v>16</v>
      </c>
      <c r="C27" s="81">
        <v>2</v>
      </c>
      <c r="D27" s="222">
        <v>317</v>
      </c>
      <c r="E27" s="73">
        <f t="shared" si="0"/>
        <v>102</v>
      </c>
      <c r="F27" s="223">
        <v>421</v>
      </c>
      <c r="G27" s="238">
        <v>389</v>
      </c>
      <c r="H27" s="239">
        <v>477</v>
      </c>
      <c r="I27" s="240">
        <f t="shared" si="1"/>
        <v>471</v>
      </c>
      <c r="J27" s="240">
        <v>6</v>
      </c>
      <c r="K27" s="241">
        <v>442</v>
      </c>
    </row>
    <row r="28" spans="1:11" ht="18">
      <c r="A28" s="228">
        <v>18</v>
      </c>
      <c r="B28" s="229" t="s">
        <v>17</v>
      </c>
      <c r="C28" s="230">
        <v>11</v>
      </c>
      <c r="D28" s="230">
        <v>537</v>
      </c>
      <c r="E28" s="230">
        <f t="shared" si="0"/>
        <v>190</v>
      </c>
      <c r="F28" s="231">
        <v>738</v>
      </c>
      <c r="G28" s="232">
        <v>699</v>
      </c>
      <c r="H28" s="242">
        <v>845</v>
      </c>
      <c r="I28" s="234">
        <f t="shared" si="1"/>
        <v>832</v>
      </c>
      <c r="J28" s="234">
        <v>13</v>
      </c>
      <c r="K28" s="235">
        <v>796</v>
      </c>
    </row>
    <row r="29" spans="1:11" ht="18.75" thickBot="1">
      <c r="A29" s="243"/>
      <c r="B29" s="244" t="s">
        <v>20</v>
      </c>
      <c r="C29" s="245">
        <f aca="true" t="shared" si="2" ref="C29:K29">SUM(C11:C28)</f>
        <v>149</v>
      </c>
      <c r="D29" s="245">
        <f>SUM(D11:D28)</f>
        <v>8563</v>
      </c>
      <c r="E29" s="245">
        <f t="shared" si="2"/>
        <v>2400</v>
      </c>
      <c r="F29" s="245">
        <f>SUM(F11:F28)</f>
        <v>11112</v>
      </c>
      <c r="G29" s="245">
        <f t="shared" si="2"/>
        <v>10367</v>
      </c>
      <c r="H29" s="245">
        <f t="shared" si="2"/>
        <v>12709</v>
      </c>
      <c r="I29" s="245">
        <f t="shared" si="2"/>
        <v>12497</v>
      </c>
      <c r="J29" s="245">
        <f t="shared" si="2"/>
        <v>212</v>
      </c>
      <c r="K29" s="245">
        <f t="shared" si="2"/>
        <v>11786</v>
      </c>
    </row>
  </sheetData>
  <sheetProtection/>
  <mergeCells count="14">
    <mergeCell ref="B1:J1"/>
    <mergeCell ref="A2:K2"/>
    <mergeCell ref="A3:K3"/>
    <mergeCell ref="B6:H6"/>
    <mergeCell ref="A8:A10"/>
    <mergeCell ref="B8:B10"/>
    <mergeCell ref="C8:C10"/>
    <mergeCell ref="D8:D10"/>
    <mergeCell ref="E8:E10"/>
    <mergeCell ref="F8:F10"/>
    <mergeCell ref="G8:G10"/>
    <mergeCell ref="H8:K8"/>
    <mergeCell ref="H9:J9"/>
    <mergeCell ref="K9:K10"/>
  </mergeCells>
  <printOptions/>
  <pageMargins left="0.53" right="0.02" top="0.38" bottom="0.69" header="0.38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0" zoomScaleNormal="70" zoomScalePageLayoutView="0" workbookViewId="0" topLeftCell="A1">
      <selection activeCell="H19" sqref="H19"/>
    </sheetView>
  </sheetViews>
  <sheetFormatPr defaultColWidth="8.75390625" defaultRowHeight="12.75"/>
  <cols>
    <col min="1" max="1" width="8.75390625" style="91" customWidth="1"/>
    <col min="2" max="2" width="23.375" style="90" customWidth="1"/>
    <col min="3" max="3" width="15.00390625" style="91" customWidth="1"/>
    <col min="4" max="5" width="15.25390625" style="91" customWidth="1"/>
    <col min="6" max="6" width="16.125" style="91" customWidth="1"/>
    <col min="7" max="16384" width="8.75390625" style="91" customWidth="1"/>
  </cols>
  <sheetData>
    <row r="1" spans="2:6" s="89" customFormat="1" ht="60" customHeight="1">
      <c r="B1" s="390" t="s">
        <v>86</v>
      </c>
      <c r="C1" s="390"/>
      <c r="D1" s="390"/>
      <c r="E1" s="390"/>
      <c r="F1" s="390"/>
    </row>
    <row r="2" spans="1:6" s="89" customFormat="1" ht="24.75" customHeight="1">
      <c r="A2" s="95"/>
      <c r="B2"/>
      <c r="C2" s="391" t="s">
        <v>208</v>
      </c>
      <c r="D2" s="391"/>
      <c r="E2" s="257"/>
      <c r="F2" s="257"/>
    </row>
    <row r="3" spans="1:6" ht="39" customHeight="1">
      <c r="A3" s="392" t="s">
        <v>19</v>
      </c>
      <c r="B3" s="393" t="s">
        <v>18</v>
      </c>
      <c r="C3" s="394" t="s">
        <v>87</v>
      </c>
      <c r="D3" s="394" t="s">
        <v>88</v>
      </c>
      <c r="E3" s="394" t="s">
        <v>89</v>
      </c>
      <c r="F3" s="394"/>
    </row>
    <row r="4" spans="1:6" s="92" customFormat="1" ht="56.25" customHeight="1">
      <c r="A4" s="392"/>
      <c r="B4" s="393"/>
      <c r="C4" s="258" t="s">
        <v>209</v>
      </c>
      <c r="D4" s="258" t="s">
        <v>90</v>
      </c>
      <c r="E4" s="258" t="s">
        <v>209</v>
      </c>
      <c r="F4" s="258" t="s">
        <v>90</v>
      </c>
    </row>
    <row r="5" spans="1:6" s="93" customFormat="1" ht="30" customHeight="1">
      <c r="A5" s="37">
        <v>1</v>
      </c>
      <c r="B5" s="14" t="s">
        <v>0</v>
      </c>
      <c r="C5" s="261">
        <v>129</v>
      </c>
      <c r="D5" s="261">
        <v>136</v>
      </c>
      <c r="E5" s="261">
        <v>20</v>
      </c>
      <c r="F5" s="261">
        <v>34</v>
      </c>
    </row>
    <row r="6" spans="1:6" s="93" customFormat="1" ht="30" customHeight="1">
      <c r="A6" s="47">
        <v>2</v>
      </c>
      <c r="B6" s="48" t="s">
        <v>1</v>
      </c>
      <c r="C6" s="263">
        <v>111</v>
      </c>
      <c r="D6" s="263">
        <v>126</v>
      </c>
      <c r="E6" s="263">
        <v>17</v>
      </c>
      <c r="F6" s="263">
        <v>23</v>
      </c>
    </row>
    <row r="7" spans="1:6" s="93" customFormat="1" ht="30" customHeight="1">
      <c r="A7" s="37">
        <v>3</v>
      </c>
      <c r="B7" s="14" t="s">
        <v>2</v>
      </c>
      <c r="C7" s="261">
        <v>235</v>
      </c>
      <c r="D7" s="261">
        <v>249</v>
      </c>
      <c r="E7" s="261">
        <v>35</v>
      </c>
      <c r="F7" s="261">
        <v>66</v>
      </c>
    </row>
    <row r="8" spans="1:6" s="93" customFormat="1" ht="30" customHeight="1">
      <c r="A8" s="47">
        <v>4</v>
      </c>
      <c r="B8" s="48" t="s">
        <v>3</v>
      </c>
      <c r="C8" s="263">
        <v>617</v>
      </c>
      <c r="D8" s="263">
        <v>784</v>
      </c>
      <c r="E8" s="263">
        <v>184</v>
      </c>
      <c r="F8" s="263">
        <v>222</v>
      </c>
    </row>
    <row r="9" spans="1:6" s="93" customFormat="1" ht="30" customHeight="1">
      <c r="A9" s="37">
        <v>5</v>
      </c>
      <c r="B9" s="14" t="s">
        <v>4</v>
      </c>
      <c r="C9" s="261">
        <v>391</v>
      </c>
      <c r="D9" s="261">
        <v>425</v>
      </c>
      <c r="E9" s="261">
        <v>79</v>
      </c>
      <c r="F9" s="261">
        <v>110</v>
      </c>
    </row>
    <row r="10" spans="1:6" s="93" customFormat="1" ht="30" customHeight="1">
      <c r="A10" s="47">
        <v>6</v>
      </c>
      <c r="B10" s="48" t="s">
        <v>5</v>
      </c>
      <c r="C10" s="263">
        <v>347</v>
      </c>
      <c r="D10" s="263">
        <v>421</v>
      </c>
      <c r="E10" s="263">
        <v>92</v>
      </c>
      <c r="F10" s="263">
        <v>123</v>
      </c>
    </row>
    <row r="11" spans="1:6" s="93" customFormat="1" ht="30" customHeight="1">
      <c r="A11" s="37">
        <v>7</v>
      </c>
      <c r="B11" s="14" t="s">
        <v>6</v>
      </c>
      <c r="C11" s="261">
        <v>119</v>
      </c>
      <c r="D11" s="261">
        <v>138</v>
      </c>
      <c r="E11" s="261">
        <v>53</v>
      </c>
      <c r="F11" s="261">
        <v>71</v>
      </c>
    </row>
    <row r="12" spans="1:6" s="93" customFormat="1" ht="30" customHeight="1">
      <c r="A12" s="47">
        <v>8</v>
      </c>
      <c r="B12" s="48" t="s">
        <v>7</v>
      </c>
      <c r="C12" s="263">
        <v>117</v>
      </c>
      <c r="D12" s="263">
        <v>124</v>
      </c>
      <c r="E12" s="263">
        <v>80</v>
      </c>
      <c r="F12" s="263">
        <v>114</v>
      </c>
    </row>
    <row r="13" spans="1:6" s="93" customFormat="1" ht="30" customHeight="1">
      <c r="A13" s="37">
        <v>9</v>
      </c>
      <c r="B13" s="14" t="s">
        <v>8</v>
      </c>
      <c r="C13" s="261">
        <v>148</v>
      </c>
      <c r="D13" s="261">
        <v>166</v>
      </c>
      <c r="E13" s="261">
        <v>60</v>
      </c>
      <c r="F13" s="261">
        <v>80</v>
      </c>
    </row>
    <row r="14" spans="1:6" s="93" customFormat="1" ht="30" customHeight="1">
      <c r="A14" s="47">
        <v>10</v>
      </c>
      <c r="B14" s="48" t="s">
        <v>9</v>
      </c>
      <c r="C14" s="263">
        <v>86</v>
      </c>
      <c r="D14" s="263">
        <v>90</v>
      </c>
      <c r="E14" s="263">
        <v>10</v>
      </c>
      <c r="F14" s="263">
        <v>18</v>
      </c>
    </row>
    <row r="15" spans="1:6" s="93" customFormat="1" ht="30" customHeight="1">
      <c r="A15" s="37">
        <v>11</v>
      </c>
      <c r="B15" s="14" t="s">
        <v>10</v>
      </c>
      <c r="C15" s="261">
        <v>168</v>
      </c>
      <c r="D15" s="261">
        <v>186</v>
      </c>
      <c r="E15" s="261">
        <v>27</v>
      </c>
      <c r="F15" s="261">
        <v>33</v>
      </c>
    </row>
    <row r="16" spans="1:6" s="93" customFormat="1" ht="30" customHeight="1">
      <c r="A16" s="47">
        <v>12</v>
      </c>
      <c r="B16" s="13" t="s">
        <v>11</v>
      </c>
      <c r="C16" s="263">
        <v>136</v>
      </c>
      <c r="D16" s="263">
        <v>146</v>
      </c>
      <c r="E16" s="263">
        <v>27</v>
      </c>
      <c r="F16" s="263">
        <v>49</v>
      </c>
    </row>
    <row r="17" spans="1:6" s="93" customFormat="1" ht="30" customHeight="1">
      <c r="A17" s="37">
        <v>13</v>
      </c>
      <c r="B17" s="14" t="s">
        <v>12</v>
      </c>
      <c r="C17" s="261">
        <v>86</v>
      </c>
      <c r="D17" s="261">
        <v>96</v>
      </c>
      <c r="E17" s="261">
        <v>13</v>
      </c>
      <c r="F17" s="261">
        <v>22</v>
      </c>
    </row>
    <row r="18" spans="1:6" s="93" customFormat="1" ht="30" customHeight="1">
      <c r="A18" s="47">
        <v>14</v>
      </c>
      <c r="B18" s="13" t="s">
        <v>13</v>
      </c>
      <c r="C18" s="263">
        <v>136</v>
      </c>
      <c r="D18" s="263">
        <v>142</v>
      </c>
      <c r="E18" s="263">
        <v>34</v>
      </c>
      <c r="F18" s="263">
        <v>47</v>
      </c>
    </row>
    <row r="19" spans="1:6" s="93" customFormat="1" ht="30" customHeight="1">
      <c r="A19" s="37">
        <v>15</v>
      </c>
      <c r="B19" s="14" t="s">
        <v>14</v>
      </c>
      <c r="C19" s="261">
        <v>131</v>
      </c>
      <c r="D19" s="261">
        <v>138</v>
      </c>
      <c r="E19" s="261">
        <v>11</v>
      </c>
      <c r="F19" s="261">
        <v>20</v>
      </c>
    </row>
    <row r="20" spans="1:6" s="93" customFormat="1" ht="30" customHeight="1">
      <c r="A20" s="47">
        <v>16</v>
      </c>
      <c r="B20" s="13" t="s">
        <v>15</v>
      </c>
      <c r="C20" s="263">
        <v>82</v>
      </c>
      <c r="D20" s="263">
        <v>90</v>
      </c>
      <c r="E20" s="263">
        <v>51</v>
      </c>
      <c r="F20" s="263">
        <v>61</v>
      </c>
    </row>
    <row r="21" spans="1:6" s="93" customFormat="1" ht="30" customHeight="1">
      <c r="A21" s="37">
        <v>17</v>
      </c>
      <c r="B21" s="14" t="s">
        <v>16</v>
      </c>
      <c r="C21" s="261">
        <v>118</v>
      </c>
      <c r="D21" s="261">
        <v>124</v>
      </c>
      <c r="E21" s="261">
        <v>44</v>
      </c>
      <c r="F21" s="261">
        <v>65</v>
      </c>
    </row>
    <row r="22" spans="1:6" s="93" customFormat="1" ht="30" customHeight="1">
      <c r="A22" s="47">
        <v>18</v>
      </c>
      <c r="B22" s="13" t="s">
        <v>17</v>
      </c>
      <c r="C22" s="263">
        <v>276</v>
      </c>
      <c r="D22" s="263">
        <v>315</v>
      </c>
      <c r="E22" s="263">
        <v>59</v>
      </c>
      <c r="F22" s="263">
        <v>76</v>
      </c>
    </row>
    <row r="23" spans="1:6" s="94" customFormat="1" ht="30" customHeight="1">
      <c r="A23" s="259"/>
      <c r="B23" s="259" t="s">
        <v>20</v>
      </c>
      <c r="C23" s="260">
        <f>SUM(C5:C22)</f>
        <v>3433</v>
      </c>
      <c r="D23" s="260">
        <f>SUM(D5:D22)</f>
        <v>3896</v>
      </c>
      <c r="E23" s="260">
        <f>SUM(E5:E22)</f>
        <v>896</v>
      </c>
      <c r="F23" s="260">
        <f>SUM(F5:F22)</f>
        <v>1234</v>
      </c>
    </row>
  </sheetData>
  <sheetProtection selectLockedCells="1" selectUnlockedCells="1"/>
  <mergeCells count="6">
    <mergeCell ref="B1:F1"/>
    <mergeCell ref="C2:D2"/>
    <mergeCell ref="A3:A4"/>
    <mergeCell ref="B3:B4"/>
    <mergeCell ref="C3:D3"/>
    <mergeCell ref="E3:F3"/>
  </mergeCells>
  <printOptions/>
  <pageMargins left="0.7" right="0.7" top="0.75" bottom="0.75" header="0.3" footer="0.3"/>
  <pageSetup fitToHeight="0" fitToWidth="1"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H19" sqref="H19"/>
    </sheetView>
  </sheetViews>
  <sheetFormatPr defaultColWidth="8.75390625" defaultRowHeight="12.75"/>
  <cols>
    <col min="1" max="1" width="8.75390625" style="0" customWidth="1"/>
    <col min="2" max="2" width="29.375" style="0" customWidth="1"/>
    <col min="3" max="3" width="25.75390625" style="0" customWidth="1"/>
    <col min="4" max="4" width="23.25390625" style="0" customWidth="1"/>
    <col min="5" max="6" width="26.375" style="0" customWidth="1"/>
  </cols>
  <sheetData>
    <row r="1" spans="2:6" s="95" customFormat="1" ht="60" customHeight="1">
      <c r="B1" s="395" t="s">
        <v>210</v>
      </c>
      <c r="C1" s="395"/>
      <c r="D1" s="395"/>
      <c r="E1" s="395"/>
      <c r="F1" s="395"/>
    </row>
    <row r="2" spans="2:6" s="95" customFormat="1" ht="12.75" customHeight="1">
      <c r="B2"/>
      <c r="C2" s="396"/>
      <c r="D2" s="396"/>
      <c r="E2" s="396"/>
      <c r="F2" s="396"/>
    </row>
    <row r="3" spans="1:6" s="68" customFormat="1" ht="22.5" customHeight="1">
      <c r="A3" s="397"/>
      <c r="B3" s="393" t="s">
        <v>18</v>
      </c>
      <c r="C3" s="394" t="s">
        <v>96</v>
      </c>
      <c r="D3" s="394" t="s">
        <v>88</v>
      </c>
      <c r="E3" s="394" t="s">
        <v>97</v>
      </c>
      <c r="F3" s="394"/>
    </row>
    <row r="4" spans="1:6" s="68" customFormat="1" ht="43.5" customHeight="1">
      <c r="A4" s="397"/>
      <c r="B4" s="393"/>
      <c r="C4" s="394" t="s">
        <v>98</v>
      </c>
      <c r="D4" s="394"/>
      <c r="E4" s="394" t="s">
        <v>98</v>
      </c>
      <c r="F4" s="394"/>
    </row>
    <row r="5" spans="1:6" s="96" customFormat="1" ht="39.75" customHeight="1">
      <c r="A5" s="397"/>
      <c r="B5" s="393"/>
      <c r="C5" s="262" t="s">
        <v>99</v>
      </c>
      <c r="D5" s="262" t="s">
        <v>100</v>
      </c>
      <c r="E5" s="262" t="s">
        <v>99</v>
      </c>
      <c r="F5" s="262" t="s">
        <v>100</v>
      </c>
    </row>
    <row r="6" spans="1:6" s="97" customFormat="1" ht="18" customHeight="1">
      <c r="A6" s="37">
        <v>1</v>
      </c>
      <c r="B6" s="14" t="s">
        <v>0</v>
      </c>
      <c r="C6" s="73">
        <v>223</v>
      </c>
      <c r="D6" s="73">
        <v>237</v>
      </c>
      <c r="E6" s="73">
        <v>250</v>
      </c>
      <c r="F6" s="73">
        <v>266</v>
      </c>
    </row>
    <row r="7" spans="1:6" s="97" customFormat="1" ht="18" customHeight="1">
      <c r="A7" s="47">
        <v>2</v>
      </c>
      <c r="B7" s="48" t="s">
        <v>1</v>
      </c>
      <c r="C7" s="230">
        <v>238</v>
      </c>
      <c r="D7" s="230">
        <v>262</v>
      </c>
      <c r="E7" s="230">
        <v>278</v>
      </c>
      <c r="F7" s="230">
        <v>306</v>
      </c>
    </row>
    <row r="8" spans="1:6" s="97" customFormat="1" ht="18" customHeight="1">
      <c r="A8" s="37">
        <v>3</v>
      </c>
      <c r="B8" s="14" t="s">
        <v>2</v>
      </c>
      <c r="C8" s="73">
        <v>349</v>
      </c>
      <c r="D8" s="73">
        <v>374</v>
      </c>
      <c r="E8" s="73">
        <v>385</v>
      </c>
      <c r="F8" s="73">
        <v>416</v>
      </c>
    </row>
    <row r="9" spans="1:6" s="97" customFormat="1" ht="18" customHeight="1">
      <c r="A9" s="47">
        <v>4</v>
      </c>
      <c r="B9" s="48" t="s">
        <v>3</v>
      </c>
      <c r="C9" s="230">
        <v>1023</v>
      </c>
      <c r="D9" s="230">
        <v>1062</v>
      </c>
      <c r="E9" s="230">
        <v>1247</v>
      </c>
      <c r="F9" s="230">
        <v>1295</v>
      </c>
    </row>
    <row r="10" spans="1:6" s="97" customFormat="1" ht="18" customHeight="1">
      <c r="A10" s="37">
        <v>5</v>
      </c>
      <c r="B10" s="14" t="s">
        <v>4</v>
      </c>
      <c r="C10" s="73">
        <v>636</v>
      </c>
      <c r="D10" s="73">
        <v>657</v>
      </c>
      <c r="E10" s="73">
        <v>727</v>
      </c>
      <c r="F10" s="73">
        <v>755</v>
      </c>
    </row>
    <row r="11" spans="1:6" s="97" customFormat="1" ht="18" customHeight="1">
      <c r="A11" s="47">
        <v>6</v>
      </c>
      <c r="B11" s="48" t="s">
        <v>5</v>
      </c>
      <c r="C11" s="230">
        <v>832</v>
      </c>
      <c r="D11" s="230">
        <v>878</v>
      </c>
      <c r="E11" s="230">
        <v>969</v>
      </c>
      <c r="F11" s="230">
        <v>1024</v>
      </c>
    </row>
    <row r="12" spans="1:6" s="97" customFormat="1" ht="18" customHeight="1">
      <c r="A12" s="37">
        <v>7</v>
      </c>
      <c r="B12" s="14" t="s">
        <v>6</v>
      </c>
      <c r="C12" s="73">
        <v>317</v>
      </c>
      <c r="D12" s="73">
        <v>342</v>
      </c>
      <c r="E12" s="73">
        <v>367</v>
      </c>
      <c r="F12" s="73">
        <v>398</v>
      </c>
    </row>
    <row r="13" spans="1:6" s="97" customFormat="1" ht="18" customHeight="1">
      <c r="A13" s="47">
        <v>8</v>
      </c>
      <c r="B13" s="48" t="s">
        <v>7</v>
      </c>
      <c r="C13" s="230">
        <v>252</v>
      </c>
      <c r="D13" s="230">
        <v>259</v>
      </c>
      <c r="E13" s="230">
        <v>290</v>
      </c>
      <c r="F13" s="230">
        <v>301</v>
      </c>
    </row>
    <row r="14" spans="1:6" s="97" customFormat="1" ht="18" customHeight="1">
      <c r="A14" s="37">
        <v>9</v>
      </c>
      <c r="B14" s="14" t="s">
        <v>8</v>
      </c>
      <c r="C14" s="73">
        <v>328</v>
      </c>
      <c r="D14" s="73">
        <v>344</v>
      </c>
      <c r="E14" s="73">
        <v>389</v>
      </c>
      <c r="F14" s="73">
        <v>411</v>
      </c>
    </row>
    <row r="15" spans="1:6" s="97" customFormat="1" ht="18" customHeight="1">
      <c r="A15" s="47">
        <v>10</v>
      </c>
      <c r="B15" s="48" t="s">
        <v>9</v>
      </c>
      <c r="C15" s="230">
        <v>124</v>
      </c>
      <c r="D15" s="230">
        <v>127</v>
      </c>
      <c r="E15" s="230">
        <v>134</v>
      </c>
      <c r="F15" s="230">
        <v>139</v>
      </c>
    </row>
    <row r="16" spans="1:6" s="97" customFormat="1" ht="18" customHeight="1">
      <c r="A16" s="37">
        <v>11</v>
      </c>
      <c r="B16" s="14" t="s">
        <v>10</v>
      </c>
      <c r="C16" s="73">
        <v>279</v>
      </c>
      <c r="D16" s="73">
        <v>287</v>
      </c>
      <c r="E16" s="73">
        <v>320</v>
      </c>
      <c r="F16" s="73">
        <v>330</v>
      </c>
    </row>
    <row r="17" spans="1:6" s="97" customFormat="1" ht="18" customHeight="1">
      <c r="A17" s="47">
        <v>12</v>
      </c>
      <c r="B17" s="13" t="s">
        <v>11</v>
      </c>
      <c r="C17" s="230">
        <v>291</v>
      </c>
      <c r="D17" s="230">
        <v>299</v>
      </c>
      <c r="E17" s="230">
        <v>331</v>
      </c>
      <c r="F17" s="230">
        <v>343</v>
      </c>
    </row>
    <row r="18" spans="1:6" s="97" customFormat="1" ht="18" customHeight="1">
      <c r="A18" s="37">
        <v>13</v>
      </c>
      <c r="B18" s="14" t="s">
        <v>12</v>
      </c>
      <c r="C18" s="73">
        <v>153</v>
      </c>
      <c r="D18" s="73">
        <v>165</v>
      </c>
      <c r="E18" s="73">
        <v>170</v>
      </c>
      <c r="F18" s="73">
        <v>183</v>
      </c>
    </row>
    <row r="19" spans="1:6" s="97" customFormat="1" ht="18" customHeight="1">
      <c r="A19" s="47">
        <v>14</v>
      </c>
      <c r="B19" s="13" t="s">
        <v>13</v>
      </c>
      <c r="C19" s="230">
        <v>299</v>
      </c>
      <c r="D19" s="230">
        <v>318</v>
      </c>
      <c r="E19" s="230">
        <v>337</v>
      </c>
      <c r="F19" s="230">
        <v>361</v>
      </c>
    </row>
    <row r="20" spans="1:6" s="97" customFormat="1" ht="18" customHeight="1">
      <c r="A20" s="37">
        <v>15</v>
      </c>
      <c r="B20" s="14" t="s">
        <v>14</v>
      </c>
      <c r="C20" s="73">
        <v>222</v>
      </c>
      <c r="D20" s="73">
        <v>234</v>
      </c>
      <c r="E20" s="73">
        <v>244</v>
      </c>
      <c r="F20" s="73">
        <v>257</v>
      </c>
    </row>
    <row r="21" spans="1:6" s="97" customFormat="1" ht="18" customHeight="1">
      <c r="A21" s="47">
        <v>16</v>
      </c>
      <c r="B21" s="13" t="s">
        <v>15</v>
      </c>
      <c r="C21" s="230">
        <v>226</v>
      </c>
      <c r="D21" s="230">
        <v>233</v>
      </c>
      <c r="E21" s="230">
        <v>247</v>
      </c>
      <c r="F21" s="230">
        <v>254</v>
      </c>
    </row>
    <row r="22" spans="1:6" s="97" customFormat="1" ht="18" customHeight="1">
      <c r="A22" s="37">
        <v>17</v>
      </c>
      <c r="B22" s="14" t="s">
        <v>16</v>
      </c>
      <c r="C22" s="73">
        <v>275</v>
      </c>
      <c r="D22" s="73">
        <v>288</v>
      </c>
      <c r="E22" s="73">
        <v>313</v>
      </c>
      <c r="F22" s="73">
        <v>328</v>
      </c>
    </row>
    <row r="23" spans="1:6" s="97" customFormat="1" ht="18" customHeight="1">
      <c r="A23" s="47">
        <v>18</v>
      </c>
      <c r="B23" s="13" t="s">
        <v>17</v>
      </c>
      <c r="C23" s="230">
        <v>445</v>
      </c>
      <c r="D23" s="230">
        <v>465</v>
      </c>
      <c r="E23" s="230">
        <v>533</v>
      </c>
      <c r="F23" s="230">
        <v>559</v>
      </c>
    </row>
    <row r="24" spans="1:6" s="99" customFormat="1" ht="18">
      <c r="A24" s="98"/>
      <c r="B24" s="71" t="s">
        <v>20</v>
      </c>
      <c r="C24" s="264">
        <f>SUM(C6:C23)</f>
        <v>6512</v>
      </c>
      <c r="D24" s="264">
        <f>SUM(D6:D23)</f>
        <v>6831</v>
      </c>
      <c r="E24" s="264">
        <f>SUM(E6:E23)</f>
        <v>7531</v>
      </c>
      <c r="F24" s="264">
        <f>SUM(F6:F23)</f>
        <v>7926</v>
      </c>
    </row>
    <row r="25" spans="2:6" s="68" customFormat="1" ht="12.75">
      <c r="B25"/>
      <c r="E25" s="100"/>
      <c r="F25" s="100"/>
    </row>
  </sheetData>
  <sheetProtection/>
  <mergeCells count="8">
    <mergeCell ref="B1:F1"/>
    <mergeCell ref="C2:F2"/>
    <mergeCell ref="A3:A5"/>
    <mergeCell ref="B3:B5"/>
    <mergeCell ref="C3:D3"/>
    <mergeCell ref="E3:F3"/>
    <mergeCell ref="C4:D4"/>
    <mergeCell ref="E4:F4"/>
  </mergeCells>
  <printOptions/>
  <pageMargins left="0.7" right="0.7" top="0.75" bottom="0.75" header="0.3" footer="0.3"/>
  <pageSetup fitToWidth="0" fitToHeight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0" zoomScaleNormal="70" zoomScalePageLayoutView="0" workbookViewId="0" topLeftCell="A1">
      <selection activeCell="S20" sqref="S20"/>
    </sheetView>
  </sheetViews>
  <sheetFormatPr defaultColWidth="9.00390625" defaultRowHeight="12.75"/>
  <cols>
    <col min="1" max="1" width="4.375" style="107" bestFit="1" customWidth="1"/>
    <col min="2" max="2" width="26.75390625" style="107" customWidth="1"/>
    <col min="3" max="3" width="20.625" style="107" customWidth="1"/>
    <col min="4" max="4" width="19.875" style="107" customWidth="1"/>
    <col min="5" max="5" width="11.625" style="107" hidden="1" customWidth="1"/>
    <col min="6" max="6" width="9.375" style="107" hidden="1" customWidth="1"/>
    <col min="7" max="8" width="11.875" style="107" hidden="1" customWidth="1"/>
    <col min="9" max="9" width="20.125" style="107" customWidth="1"/>
    <col min="10" max="10" width="16.375" style="107" customWidth="1"/>
    <col min="11" max="11" width="20.25390625" style="107" hidden="1" customWidth="1"/>
    <col min="12" max="13" width="9.125" style="107" customWidth="1"/>
    <col min="14" max="14" width="13.00390625" style="107" bestFit="1" customWidth="1"/>
    <col min="15" max="16384" width="9.125" style="107" customWidth="1"/>
  </cols>
  <sheetData>
    <row r="1" spans="2:10" s="101" customFormat="1" ht="23.25">
      <c r="B1" s="399" t="s">
        <v>101</v>
      </c>
      <c r="C1" s="399"/>
      <c r="D1" s="399"/>
      <c r="E1" s="399"/>
      <c r="F1" s="399"/>
      <c r="G1" s="399"/>
      <c r="H1" s="399"/>
      <c r="I1" s="399"/>
      <c r="J1" s="399"/>
    </row>
    <row r="2" spans="2:10" s="101" customFormat="1" ht="23.25">
      <c r="B2" s="399" t="s">
        <v>102</v>
      </c>
      <c r="C2" s="399"/>
      <c r="D2" s="399"/>
      <c r="E2" s="399"/>
      <c r="F2" s="399"/>
      <c r="G2" s="399"/>
      <c r="H2" s="399"/>
      <c r="I2" s="399"/>
      <c r="J2" s="399"/>
    </row>
    <row r="3" spans="2:10" s="101" customFormat="1" ht="23.25">
      <c r="B3" s="102"/>
      <c r="C3" s="400" t="s">
        <v>211</v>
      </c>
      <c r="D3" s="400"/>
      <c r="E3" s="400"/>
      <c r="F3" s="400"/>
      <c r="G3" s="400"/>
      <c r="H3" s="400"/>
      <c r="I3" s="400"/>
      <c r="J3" s="400"/>
    </row>
    <row r="4" s="103" customFormat="1" ht="9" customHeight="1">
      <c r="E4" s="104"/>
    </row>
    <row r="5" spans="1:10" s="103" customFormat="1" ht="40.5" customHeight="1">
      <c r="A5" s="401" t="s">
        <v>19</v>
      </c>
      <c r="B5" s="402" t="s">
        <v>18</v>
      </c>
      <c r="C5" s="403" t="s">
        <v>212</v>
      </c>
      <c r="D5" s="403"/>
      <c r="E5" s="403"/>
      <c r="F5" s="403"/>
      <c r="G5" s="403"/>
      <c r="H5" s="403"/>
      <c r="I5" s="404" t="s">
        <v>103</v>
      </c>
      <c r="J5" s="404"/>
    </row>
    <row r="6" spans="1:10" ht="65.25" customHeight="1">
      <c r="A6" s="401"/>
      <c r="B6" s="402"/>
      <c r="C6" s="105" t="s">
        <v>104</v>
      </c>
      <c r="D6" s="105" t="s">
        <v>105</v>
      </c>
      <c r="E6" s="106" t="s">
        <v>106</v>
      </c>
      <c r="F6" s="106" t="s">
        <v>107</v>
      </c>
      <c r="G6" s="106" t="s">
        <v>108</v>
      </c>
      <c r="H6" s="106"/>
      <c r="I6" s="105" t="s">
        <v>104</v>
      </c>
      <c r="J6" s="105" t="s">
        <v>105</v>
      </c>
    </row>
    <row r="7" spans="1:14" ht="27.75" customHeight="1">
      <c r="A7" s="37">
        <v>1</v>
      </c>
      <c r="B7" s="14" t="s">
        <v>0</v>
      </c>
      <c r="C7" s="45">
        <v>176</v>
      </c>
      <c r="D7" s="70">
        <v>179</v>
      </c>
      <c r="E7" s="45"/>
      <c r="F7" s="70"/>
      <c r="G7" s="70"/>
      <c r="H7" s="45"/>
      <c r="I7" s="45">
        <v>187</v>
      </c>
      <c r="J7" s="45">
        <v>190</v>
      </c>
      <c r="K7" s="108"/>
      <c r="L7" s="109"/>
      <c r="N7" s="110"/>
    </row>
    <row r="8" spans="1:14" ht="27.75" customHeight="1">
      <c r="A8" s="111">
        <v>2</v>
      </c>
      <c r="B8" s="48" t="s">
        <v>1</v>
      </c>
      <c r="C8" s="50">
        <v>164</v>
      </c>
      <c r="D8" s="112">
        <v>164</v>
      </c>
      <c r="E8" s="50"/>
      <c r="F8" s="112"/>
      <c r="G8" s="112"/>
      <c r="H8" s="50"/>
      <c r="I8" s="50">
        <v>180</v>
      </c>
      <c r="J8" s="50">
        <v>181</v>
      </c>
      <c r="K8" s="108"/>
      <c r="L8" s="109"/>
      <c r="N8" s="110"/>
    </row>
    <row r="9" spans="1:14" ht="27.75" customHeight="1">
      <c r="A9" s="37">
        <v>3</v>
      </c>
      <c r="B9" s="14" t="s">
        <v>2</v>
      </c>
      <c r="C9" s="45">
        <v>236</v>
      </c>
      <c r="D9" s="70">
        <v>239</v>
      </c>
      <c r="E9" s="45"/>
      <c r="F9" s="70"/>
      <c r="G9" s="70"/>
      <c r="H9" s="45"/>
      <c r="I9" s="45">
        <v>246</v>
      </c>
      <c r="J9" s="45">
        <v>249</v>
      </c>
      <c r="K9" s="108"/>
      <c r="L9" s="109"/>
      <c r="N9"/>
    </row>
    <row r="10" spans="1:14" ht="27.75" customHeight="1">
      <c r="A10" s="111">
        <v>4</v>
      </c>
      <c r="B10" s="48" t="s">
        <v>3</v>
      </c>
      <c r="C10" s="50">
        <v>1056</v>
      </c>
      <c r="D10" s="112">
        <v>1071</v>
      </c>
      <c r="E10" s="50"/>
      <c r="F10" s="112"/>
      <c r="G10" s="112"/>
      <c r="H10" s="50"/>
      <c r="I10" s="50">
        <v>1149</v>
      </c>
      <c r="J10" s="50">
        <v>1167</v>
      </c>
      <c r="K10" s="108"/>
      <c r="L10" s="109"/>
      <c r="N10"/>
    </row>
    <row r="11" spans="1:14" ht="27.75" customHeight="1">
      <c r="A11" s="37">
        <v>5</v>
      </c>
      <c r="B11" s="14" t="s">
        <v>4</v>
      </c>
      <c r="C11" s="45">
        <v>512</v>
      </c>
      <c r="D11" s="70">
        <v>520</v>
      </c>
      <c r="E11" s="45"/>
      <c r="F11" s="70"/>
      <c r="G11" s="70"/>
      <c r="H11" s="45"/>
      <c r="I11" s="45">
        <v>554</v>
      </c>
      <c r="J11" s="45">
        <v>562</v>
      </c>
      <c r="K11" s="108"/>
      <c r="L11" s="109"/>
      <c r="N11"/>
    </row>
    <row r="12" spans="1:14" ht="27.75" customHeight="1">
      <c r="A12" s="111">
        <v>6</v>
      </c>
      <c r="B12" s="48" t="s">
        <v>5</v>
      </c>
      <c r="C12" s="50">
        <v>628</v>
      </c>
      <c r="D12" s="112">
        <v>633</v>
      </c>
      <c r="E12" s="50"/>
      <c r="F12" s="112"/>
      <c r="G12" s="112"/>
      <c r="H12" s="50"/>
      <c r="I12" s="50">
        <v>685</v>
      </c>
      <c r="J12" s="50">
        <v>691</v>
      </c>
      <c r="K12" s="108"/>
      <c r="L12" s="109"/>
      <c r="N12"/>
    </row>
    <row r="13" spans="1:14" ht="27.75" customHeight="1">
      <c r="A13" s="37">
        <v>7</v>
      </c>
      <c r="B13" s="14" t="s">
        <v>6</v>
      </c>
      <c r="C13" s="45">
        <v>238</v>
      </c>
      <c r="D13" s="70">
        <v>247</v>
      </c>
      <c r="E13" s="45"/>
      <c r="F13" s="70"/>
      <c r="G13" s="70"/>
      <c r="H13" s="45"/>
      <c r="I13" s="45">
        <v>255</v>
      </c>
      <c r="J13" s="45">
        <v>264</v>
      </c>
      <c r="K13" s="108"/>
      <c r="L13" s="109"/>
      <c r="N13"/>
    </row>
    <row r="14" spans="1:14" ht="27.75" customHeight="1">
      <c r="A14" s="111">
        <v>8</v>
      </c>
      <c r="B14" s="48" t="s">
        <v>7</v>
      </c>
      <c r="C14" s="50">
        <v>159</v>
      </c>
      <c r="D14" s="112">
        <v>159</v>
      </c>
      <c r="E14" s="50"/>
      <c r="F14" s="112"/>
      <c r="G14" s="112"/>
      <c r="H14" s="50"/>
      <c r="I14" s="50">
        <v>171</v>
      </c>
      <c r="J14" s="50">
        <v>171</v>
      </c>
      <c r="K14" s="108"/>
      <c r="L14" s="109"/>
      <c r="N14"/>
    </row>
    <row r="15" spans="1:14" ht="27.75" customHeight="1">
      <c r="A15" s="37">
        <v>9</v>
      </c>
      <c r="B15" s="14" t="s">
        <v>8</v>
      </c>
      <c r="C15" s="45">
        <v>234</v>
      </c>
      <c r="D15" s="70">
        <v>236</v>
      </c>
      <c r="E15" s="45"/>
      <c r="F15" s="70"/>
      <c r="G15" s="70"/>
      <c r="H15" s="45"/>
      <c r="I15" s="45">
        <v>246</v>
      </c>
      <c r="J15" s="45">
        <v>248</v>
      </c>
      <c r="K15" s="108"/>
      <c r="L15" s="109"/>
      <c r="N15"/>
    </row>
    <row r="16" spans="1:14" ht="27.75" customHeight="1">
      <c r="A16" s="111">
        <v>10</v>
      </c>
      <c r="B16" s="48" t="s">
        <v>9</v>
      </c>
      <c r="C16" s="50">
        <v>103</v>
      </c>
      <c r="D16" s="112">
        <v>104</v>
      </c>
      <c r="E16" s="50"/>
      <c r="F16" s="112"/>
      <c r="G16" s="112"/>
      <c r="H16" s="50"/>
      <c r="I16" s="50">
        <v>113</v>
      </c>
      <c r="J16" s="50">
        <v>114</v>
      </c>
      <c r="K16" s="108"/>
      <c r="L16" s="109"/>
      <c r="N16"/>
    </row>
    <row r="17" spans="1:14" ht="27.75" customHeight="1">
      <c r="A17" s="37">
        <v>11</v>
      </c>
      <c r="B17" s="14" t="s">
        <v>10</v>
      </c>
      <c r="C17" s="45">
        <v>249</v>
      </c>
      <c r="D17" s="70">
        <v>252</v>
      </c>
      <c r="E17" s="45"/>
      <c r="F17" s="70"/>
      <c r="G17" s="70"/>
      <c r="H17" s="45"/>
      <c r="I17" s="45">
        <v>274</v>
      </c>
      <c r="J17" s="45">
        <v>278</v>
      </c>
      <c r="K17" s="108"/>
      <c r="L17" s="109"/>
      <c r="N17"/>
    </row>
    <row r="18" spans="1:14" ht="27.75" customHeight="1">
      <c r="A18" s="111">
        <v>12</v>
      </c>
      <c r="B18" s="48" t="s">
        <v>11</v>
      </c>
      <c r="C18" s="50">
        <v>219</v>
      </c>
      <c r="D18" s="112">
        <v>221</v>
      </c>
      <c r="E18" s="50"/>
      <c r="F18" s="112"/>
      <c r="G18" s="112"/>
      <c r="H18" s="50"/>
      <c r="I18" s="50">
        <v>242</v>
      </c>
      <c r="J18" s="50">
        <v>244</v>
      </c>
      <c r="K18" s="108"/>
      <c r="L18" s="109"/>
      <c r="N18"/>
    </row>
    <row r="19" spans="1:14" ht="27.75" customHeight="1">
      <c r="A19" s="37">
        <v>13</v>
      </c>
      <c r="B19" s="14" t="s">
        <v>12</v>
      </c>
      <c r="C19" s="45">
        <v>114</v>
      </c>
      <c r="D19" s="70">
        <v>116</v>
      </c>
      <c r="E19" s="45"/>
      <c r="F19" s="70"/>
      <c r="G19" s="70"/>
      <c r="H19" s="45"/>
      <c r="I19" s="45">
        <v>125</v>
      </c>
      <c r="J19" s="45">
        <v>127</v>
      </c>
      <c r="K19" s="108"/>
      <c r="L19" s="109"/>
      <c r="N19" s="113"/>
    </row>
    <row r="20" spans="1:14" ht="27.75" customHeight="1">
      <c r="A20" s="111">
        <v>14</v>
      </c>
      <c r="B20" s="48" t="s">
        <v>13</v>
      </c>
      <c r="C20" s="50">
        <v>197</v>
      </c>
      <c r="D20" s="112">
        <v>198</v>
      </c>
      <c r="E20" s="50"/>
      <c r="F20" s="112"/>
      <c r="G20" s="112"/>
      <c r="H20" s="50"/>
      <c r="I20" s="50">
        <v>217</v>
      </c>
      <c r="J20" s="50">
        <v>219</v>
      </c>
      <c r="K20" s="108"/>
      <c r="L20" s="109"/>
      <c r="N20"/>
    </row>
    <row r="21" spans="1:14" ht="27.75" customHeight="1">
      <c r="A21" s="37">
        <v>15</v>
      </c>
      <c r="B21" s="14" t="s">
        <v>14</v>
      </c>
      <c r="C21" s="45">
        <v>203</v>
      </c>
      <c r="D21" s="70">
        <v>203</v>
      </c>
      <c r="E21" s="45"/>
      <c r="F21" s="70"/>
      <c r="G21" s="70"/>
      <c r="H21" s="45"/>
      <c r="I21" s="45">
        <v>221</v>
      </c>
      <c r="J21" s="45">
        <v>222</v>
      </c>
      <c r="K21" s="108"/>
      <c r="L21" s="109"/>
      <c r="N21"/>
    </row>
    <row r="22" spans="1:14" ht="27.75" customHeight="1">
      <c r="A22" s="111">
        <v>16</v>
      </c>
      <c r="B22" s="48" t="s">
        <v>15</v>
      </c>
      <c r="C22" s="50">
        <v>111</v>
      </c>
      <c r="D22" s="112">
        <v>113</v>
      </c>
      <c r="E22" s="50"/>
      <c r="F22" s="112"/>
      <c r="G22" s="112"/>
      <c r="H22" s="50"/>
      <c r="I22" s="50">
        <v>126</v>
      </c>
      <c r="J22" s="50">
        <v>129</v>
      </c>
      <c r="K22" s="108"/>
      <c r="L22" s="109"/>
      <c r="N22"/>
    </row>
    <row r="23" spans="1:14" ht="27.75" customHeight="1">
      <c r="A23" s="37">
        <v>17</v>
      </c>
      <c r="B23" s="14" t="s">
        <v>16</v>
      </c>
      <c r="C23" s="45">
        <v>176</v>
      </c>
      <c r="D23" s="70">
        <v>176</v>
      </c>
      <c r="E23" s="45"/>
      <c r="F23" s="70"/>
      <c r="G23" s="70"/>
      <c r="H23" s="45"/>
      <c r="I23" s="45">
        <v>192</v>
      </c>
      <c r="J23" s="45">
        <v>192</v>
      </c>
      <c r="K23" s="108"/>
      <c r="L23" s="109"/>
      <c r="N23"/>
    </row>
    <row r="24" spans="1:14" ht="27.75" customHeight="1" thickBot="1">
      <c r="A24" s="111">
        <v>18</v>
      </c>
      <c r="B24" s="48" t="s">
        <v>17</v>
      </c>
      <c r="C24" s="50">
        <v>375</v>
      </c>
      <c r="D24" s="112">
        <v>384</v>
      </c>
      <c r="E24" s="50"/>
      <c r="F24" s="112"/>
      <c r="G24" s="112"/>
      <c r="H24" s="50"/>
      <c r="I24" s="50">
        <v>399</v>
      </c>
      <c r="J24" s="50">
        <v>408</v>
      </c>
      <c r="K24" s="114"/>
      <c r="L24" s="109"/>
      <c r="N24"/>
    </row>
    <row r="25" spans="1:14" ht="27.75" customHeight="1" thickBot="1">
      <c r="A25" s="398" t="s">
        <v>20</v>
      </c>
      <c r="B25" s="398"/>
      <c r="C25" s="45">
        <f>SUM(C7:C24)</f>
        <v>5150</v>
      </c>
      <c r="D25" s="45">
        <f>SUM(D7:D24)</f>
        <v>5215</v>
      </c>
      <c r="E25" s="45">
        <f aca="true" t="shared" si="0" ref="E25:J25">SUM(E7:E24)</f>
        <v>0</v>
      </c>
      <c r="F25" s="45">
        <f t="shared" si="0"/>
        <v>0</v>
      </c>
      <c r="G25" s="45">
        <f t="shared" si="0"/>
        <v>0</v>
      </c>
      <c r="H25" s="45">
        <f t="shared" si="0"/>
        <v>0</v>
      </c>
      <c r="I25" s="45">
        <f t="shared" si="0"/>
        <v>5582</v>
      </c>
      <c r="J25" s="45">
        <f t="shared" si="0"/>
        <v>5656</v>
      </c>
      <c r="K25" s="115">
        <f>SUM(K7:K24)</f>
        <v>0</v>
      </c>
      <c r="N25" s="116"/>
    </row>
    <row r="26" spans="3:14" ht="23.25">
      <c r="C26" s="101"/>
      <c r="D26" s="101"/>
      <c r="E26" s="101"/>
      <c r="F26" s="101"/>
      <c r="G26" s="101"/>
      <c r="H26" s="101"/>
      <c r="I26" s="101"/>
      <c r="J26" s="101"/>
      <c r="N26" s="116"/>
    </row>
    <row r="27" ht="12.75">
      <c r="N27" s="110"/>
    </row>
  </sheetData>
  <sheetProtection/>
  <mergeCells count="8">
    <mergeCell ref="A25:B25"/>
    <mergeCell ref="B1:J1"/>
    <mergeCell ref="B2:J2"/>
    <mergeCell ref="C3:J3"/>
    <mergeCell ref="A5:A6"/>
    <mergeCell ref="B5:B6"/>
    <mergeCell ref="C5:H5"/>
    <mergeCell ref="I5:J5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Ющинская Лариса Петровна</dc:creator>
  <cp:keywords/>
  <dc:description/>
  <cp:lastModifiedBy>Ющинская Лариса Петровна</cp:lastModifiedBy>
  <cp:lastPrinted>2020-04-13T10:33:17Z</cp:lastPrinted>
  <dcterms:created xsi:type="dcterms:W3CDTF">2011-01-11T13:19:41Z</dcterms:created>
  <dcterms:modified xsi:type="dcterms:W3CDTF">2020-04-13T10:34:11Z</dcterms:modified>
  <cp:category/>
  <cp:version/>
  <cp:contentType/>
  <cp:contentStatus/>
</cp:coreProperties>
</file>