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860" windowWidth="22350" windowHeight="4230" tabRatio="892"/>
  </bookViews>
  <sheets>
    <sheet name="ЕДВ" sheetId="1" r:id="rId1"/>
    <sheet name="РЕДК" sheetId="2" r:id="rId2"/>
    <sheet name="ЕДК-село" sheetId="5" r:id="rId3"/>
    <sheet name="ЕДК-многодетные" sheetId="51" r:id="rId4"/>
    <sheet name="Мат.кап" sheetId="56" r:id="rId5"/>
    <sheet name="ДП" sheetId="7" r:id="rId6"/>
    <sheet name="ЕДВ 3-го" sheetId="47" r:id="rId7"/>
    <sheet name="ЕДВ на 1-го" sheetId="57" r:id="rId8"/>
    <sheet name="бер и корм" sheetId="8" r:id="rId9"/>
    <sheet name="субсидии" sheetId="30" r:id="rId10"/>
    <sheet name="ОБЛМСП" sheetId="52" r:id="rId11"/>
    <sheet name="дет.заб" sheetId="55" r:id="rId12"/>
    <sheet name="Иные МСП" sheetId="41" r:id="rId13"/>
    <sheet name="ВОВ" sheetId="53" r:id="rId14"/>
    <sheet name="инвалиды" sheetId="13" r:id="rId15"/>
    <sheet name="ФЕДК" sheetId="45" r:id="rId16"/>
    <sheet name="1,5" sheetId="29" r:id="rId17"/>
    <sheet name="доноры" sheetId="58" r:id="rId18"/>
    <sheet name="актуальные" sheetId="25" r:id="rId19"/>
    <sheet name="Чис.многод.сем" sheetId="37" r:id="rId20"/>
  </sheets>
  <definedNames>
    <definedName name="_xlnm.Database" localSheetId="5">ДП!#REF!</definedName>
    <definedName name="_xlnm.Database">#REF!</definedName>
    <definedName name="_xlnm.Print_Area" localSheetId="17">доноры!$A$1:$F$27</definedName>
    <definedName name="_xlnm.Print_Area" localSheetId="3">'ЕДК-многодетные'!$A$1:$Y$26</definedName>
    <definedName name="_xlnm.Print_Area" localSheetId="12">'Иные МСП'!$A$1:$J$22</definedName>
  </definedNames>
  <calcPr calcId="145621"/>
</workbook>
</file>

<file path=xl/calcChain.xml><?xml version="1.0" encoding="utf-8"?>
<calcChain xmlns="http://schemas.openxmlformats.org/spreadsheetml/2006/main">
  <c r="D27" i="58" l="1"/>
  <c r="C27" i="58"/>
  <c r="G23" i="37" l="1"/>
  <c r="F23" i="37"/>
  <c r="E23" i="37"/>
  <c r="D23" i="37"/>
  <c r="O22" i="37"/>
  <c r="C22" i="37"/>
  <c r="O21" i="37"/>
  <c r="C21" i="37"/>
  <c r="O20" i="37"/>
  <c r="C20" i="37"/>
  <c r="O19" i="37"/>
  <c r="C19" i="37"/>
  <c r="O18" i="37"/>
  <c r="C18" i="37"/>
  <c r="O17" i="37"/>
  <c r="C17" i="37"/>
  <c r="O16" i="37"/>
  <c r="C16" i="37"/>
  <c r="O15" i="37"/>
  <c r="C15" i="37"/>
  <c r="O14" i="37"/>
  <c r="C14" i="37"/>
  <c r="O13" i="37"/>
  <c r="C13" i="37"/>
  <c r="O12" i="37"/>
  <c r="C12" i="37"/>
  <c r="O11" i="37"/>
  <c r="C11" i="37"/>
  <c r="O10" i="37"/>
  <c r="C10" i="37"/>
  <c r="O9" i="37"/>
  <c r="C9" i="37"/>
  <c r="O8" i="37"/>
  <c r="C8" i="37"/>
  <c r="O7" i="37"/>
  <c r="C7" i="37"/>
  <c r="O6" i="37"/>
  <c r="C6" i="37"/>
  <c r="O5" i="37"/>
  <c r="O23" i="37" s="1"/>
  <c r="C5" i="37"/>
  <c r="C23" i="37" s="1"/>
  <c r="D21" i="25" l="1"/>
  <c r="C21" i="25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N26" i="29" s="1"/>
  <c r="J10" i="29"/>
  <c r="J26" i="29" s="1"/>
  <c r="I10" i="29"/>
  <c r="H10" i="29"/>
  <c r="E10" i="29"/>
  <c r="Q9" i="29"/>
  <c r="P9" i="29"/>
  <c r="N9" i="29"/>
  <c r="J9" i="29"/>
  <c r="I9" i="29"/>
  <c r="H9" i="29"/>
  <c r="E9" i="29"/>
  <c r="E26" i="29" s="1"/>
  <c r="Q8" i="29"/>
  <c r="Q26" i="29" s="1"/>
  <c r="P8" i="29"/>
  <c r="P26" i="29" s="1"/>
  <c r="N8" i="29"/>
  <c r="J8" i="29"/>
  <c r="I8" i="29"/>
  <c r="I26" i="29" s="1"/>
  <c r="H8" i="29"/>
  <c r="H26" i="29" s="1"/>
  <c r="E8" i="29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D28" i="53" l="1"/>
  <c r="G27" i="53"/>
  <c r="N26" i="53"/>
  <c r="M26" i="53"/>
  <c r="L26" i="53"/>
  <c r="J26" i="53"/>
  <c r="D31" i="53" s="1"/>
  <c r="I26" i="53"/>
  <c r="H26" i="53"/>
  <c r="G26" i="53"/>
  <c r="F26" i="53"/>
  <c r="F27" i="53" s="1"/>
  <c r="D26" i="53"/>
  <c r="K25" i="53"/>
  <c r="H25" i="53"/>
  <c r="E25" i="53"/>
  <c r="C25" i="53" s="1"/>
  <c r="K24" i="53"/>
  <c r="H24" i="53"/>
  <c r="E24" i="53"/>
  <c r="C24" i="53" s="1"/>
  <c r="K23" i="53"/>
  <c r="H23" i="53"/>
  <c r="E23" i="53"/>
  <c r="C23" i="53" s="1"/>
  <c r="K22" i="53"/>
  <c r="H22" i="53"/>
  <c r="E22" i="53"/>
  <c r="C22" i="53" s="1"/>
  <c r="K21" i="53"/>
  <c r="H21" i="53"/>
  <c r="E21" i="53"/>
  <c r="C21" i="53" s="1"/>
  <c r="K20" i="53"/>
  <c r="H20" i="53"/>
  <c r="E20" i="53"/>
  <c r="C20" i="53" s="1"/>
  <c r="K19" i="53"/>
  <c r="H19" i="53"/>
  <c r="E19" i="53"/>
  <c r="C19" i="53" s="1"/>
  <c r="K18" i="53"/>
  <c r="H18" i="53"/>
  <c r="E18" i="53"/>
  <c r="C18" i="53" s="1"/>
  <c r="K17" i="53"/>
  <c r="H17" i="53"/>
  <c r="E17" i="53"/>
  <c r="C17" i="53" s="1"/>
  <c r="K16" i="53"/>
  <c r="H16" i="53"/>
  <c r="E16" i="53"/>
  <c r="C16" i="53" s="1"/>
  <c r="K15" i="53"/>
  <c r="H15" i="53"/>
  <c r="E15" i="53"/>
  <c r="C15" i="53" s="1"/>
  <c r="K14" i="53"/>
  <c r="H14" i="53"/>
  <c r="E14" i="53"/>
  <c r="C14" i="53" s="1"/>
  <c r="K13" i="53"/>
  <c r="H13" i="53"/>
  <c r="E13" i="53"/>
  <c r="C13" i="53" s="1"/>
  <c r="K12" i="53"/>
  <c r="H12" i="53"/>
  <c r="E12" i="53"/>
  <c r="C12" i="53" s="1"/>
  <c r="K11" i="53"/>
  <c r="H11" i="53"/>
  <c r="E11" i="53"/>
  <c r="C11" i="53" s="1"/>
  <c r="K10" i="53"/>
  <c r="H10" i="53"/>
  <c r="E10" i="53"/>
  <c r="C10" i="53" s="1"/>
  <c r="K9" i="53"/>
  <c r="H9" i="53"/>
  <c r="E9" i="53"/>
  <c r="C9" i="53" s="1"/>
  <c r="K8" i="53"/>
  <c r="K26" i="53" s="1"/>
  <c r="H8" i="53"/>
  <c r="E8" i="53"/>
  <c r="C8" i="53" s="1"/>
  <c r="C26" i="53" s="1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I29" i="8" s="1"/>
  <c r="E11" i="8"/>
  <c r="E29" i="8" s="1"/>
  <c r="F23" i="30"/>
  <c r="E23" i="30"/>
  <c r="D23" i="30"/>
  <c r="C23" i="30"/>
  <c r="E26" i="53" l="1"/>
  <c r="C31" i="53"/>
  <c r="AI28" i="5"/>
  <c r="AI27" i="5"/>
  <c r="S24" i="51" l="1"/>
  <c r="N23" i="51"/>
  <c r="H23" i="51"/>
  <c r="O23" i="51" s="1"/>
  <c r="N22" i="51"/>
  <c r="H22" i="51"/>
  <c r="O22" i="51" s="1"/>
  <c r="O21" i="51"/>
  <c r="N21" i="51"/>
  <c r="H21" i="51"/>
  <c r="O20" i="51"/>
  <c r="N20" i="51"/>
  <c r="H20" i="51"/>
  <c r="N19" i="51"/>
  <c r="H19" i="51"/>
  <c r="O19" i="51" s="1"/>
  <c r="N18" i="51"/>
  <c r="H18" i="51"/>
  <c r="O18" i="51" s="1"/>
  <c r="O17" i="51"/>
  <c r="N17" i="51"/>
  <c r="H17" i="51"/>
  <c r="O16" i="51"/>
  <c r="N16" i="51"/>
  <c r="H16" i="51"/>
  <c r="N15" i="51"/>
  <c r="H15" i="51"/>
  <c r="O15" i="51" s="1"/>
  <c r="N14" i="51"/>
  <c r="H14" i="51"/>
  <c r="O14" i="51" s="1"/>
  <c r="O13" i="51"/>
  <c r="N13" i="51"/>
  <c r="H13" i="51"/>
  <c r="O12" i="51"/>
  <c r="N12" i="51"/>
  <c r="H12" i="51"/>
  <c r="N11" i="51"/>
  <c r="H11" i="51"/>
  <c r="O11" i="51" s="1"/>
  <c r="N10" i="51"/>
  <c r="H10" i="51"/>
  <c r="O10" i="51" s="1"/>
  <c r="O9" i="51"/>
  <c r="N9" i="51"/>
  <c r="H9" i="51"/>
  <c r="O8" i="51"/>
  <c r="N8" i="51"/>
  <c r="H8" i="51"/>
  <c r="N7" i="51"/>
  <c r="H7" i="51"/>
  <c r="O7" i="51" s="1"/>
  <c r="N6" i="51"/>
  <c r="H6" i="51"/>
  <c r="O6" i="51" s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</calcChain>
</file>

<file path=xl/sharedStrings.xml><?xml version="1.0" encoding="utf-8"?>
<sst xmlns="http://schemas.openxmlformats.org/spreadsheetml/2006/main" count="825" uniqueCount="331">
  <si>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</si>
  <si>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</si>
  <si>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</si>
  <si>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</si>
  <si>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</si>
  <si>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</si>
  <si>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</si>
  <si>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</si>
  <si>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</si>
  <si>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</si>
  <si>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</si>
  <si>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</si>
  <si>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</si>
  <si>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</si>
  <si>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</si>
  <si>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</si>
  <si>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</si>
  <si>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</si>
  <si>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</si>
  <si>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</si>
  <si>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</si>
  <si>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</si>
  <si>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</si>
  <si>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</si>
  <si>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</si>
  <si>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</si>
  <si>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</si>
  <si>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</si>
  <si>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</si>
  <si>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</si>
  <si>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</si>
  <si>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</si>
  <si>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</si>
  <si>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</si>
  <si>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</si>
  <si>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</si>
  <si>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</si>
  <si>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</si>
  <si>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</si>
  <si>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</si>
  <si>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</si>
  <si>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</si>
  <si>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</si>
  <si>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</si>
  <si>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</si>
  <si>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</si>
  <si>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</si>
  <si>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</si>
  <si>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</si>
  <si>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</si>
  <si>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</si>
  <si>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</si>
  <si>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</si>
  <si>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</si>
  <si>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</si>
  <si>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</si>
  <si>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</si>
  <si>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</si>
  <si>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</si>
  <si>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</si>
  <si>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</si>
  <si>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</si>
  <si>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</si>
  <si>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</si>
  <si>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</si>
  <si>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</si>
  <si>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</si>
  <si>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</si>
  <si>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</si>
  <si>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</si>
  <si>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</si>
  <si>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</si>
  <si>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</si>
  <si>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</si>
  <si>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</si>
  <si>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</si>
  <si>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</si>
  <si>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</si>
  <si>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</si>
  <si>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</si>
  <si>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</si>
  <si>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</si>
  <si>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</si>
  <si>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</si>
  <si>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</si>
  <si>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</si>
  <si>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</si>
  <si>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</si>
  <si>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</si>
  <si>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</si>
  <si>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</si>
  <si>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</si>
  <si>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</si>
  <si>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</si>
  <si>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</si>
  <si>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</si>
  <si>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</si>
  <si>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</si>
  <si>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</si>
  <si>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</si>
  <si>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</si>
  <si>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</si>
  <si>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</si>
  <si>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</si>
  <si>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</si>
  <si>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</si>
  <si>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</si>
  <si>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</si>
  <si>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</si>
  <si>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</si>
  <si>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</si>
  <si>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</si>
  <si>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</si>
  <si>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</si>
  <si>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</si>
  <si>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</si>
  <si>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</si>
  <si>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</si>
  <si>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</si>
  <si>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</si>
  <si>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</si>
  <si>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</si>
  <si>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</si>
  <si>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</si>
  <si>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</si>
  <si>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</si>
  <si>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</si>
  <si>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</si>
  <si>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</si>
  <si>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</si>
  <si>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</si>
  <si>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</si>
  <si>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</si>
  <si>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</si>
  <si>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</si>
  <si>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</si>
  <si>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</si>
  <si>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</si>
  <si>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</si>
  <si>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</si>
  <si>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</si>
  <si>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</si>
  <si>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</si>
  <si>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</si>
  <si>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</si>
  <si>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</si>
  <si>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</si>
  <si>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</si>
  <si>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</si>
  <si>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</si>
  <si>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</si>
  <si>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</si>
  <si>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</si>
  <si>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</si>
  <si>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</si>
  <si>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</si>
  <si>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</si>
  <si>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</si>
  <si>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</si>
  <si>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</si>
  <si>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</si>
  <si>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</si>
  <si>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</si>
  <si>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</si>
  <si>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</si>
  <si>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</si>
  <si>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</si>
  <si>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</si>
  <si>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</si>
  <si>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</si>
  <si>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</si>
  <si>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</si>
  <si>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</si>
  <si>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</si>
  <si>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</si>
  <si>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</si>
  <si>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</si>
  <si>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</si>
  <si>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</si>
  <si>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</si>
  <si>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</si>
  <si>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</si>
  <si>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</si>
  <si>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</si>
  <si>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</si>
  <si>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</si>
  <si>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</si>
  <si>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</si>
  <si>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</si>
  <si>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</si>
  <si>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</si>
  <si>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</si>
  <si>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</si>
  <si>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</si>
  <si>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</si>
  <si>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</si>
  <si>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</si>
  <si>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</si>
  <si>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</si>
  <si>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</si>
  <si>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</si>
  <si>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</si>
  <si>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</si>
  <si>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</si>
  <si>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</si>
  <si>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>Количество граждан зарегистрированных в БД  "Соцзащита"</t>
  </si>
  <si>
    <t>Количество актуальных получателей в БД на установленную дату (с учетом должников)</t>
  </si>
  <si>
    <t>детей</t>
  </si>
  <si>
    <t>ВСЕГО;</t>
  </si>
  <si>
    <t>на 1-го реб.</t>
  </si>
  <si>
    <t>на 2 реб. и пос.</t>
  </si>
  <si>
    <t>кол-во детей (чел.)</t>
  </si>
  <si>
    <t>получателей (семей)</t>
  </si>
  <si>
    <t>Количество актуальных (семей) /получателей (с учетом приостановленных выплат) на на установленную дату</t>
  </si>
  <si>
    <t>Категория получателей 
на установленную дату</t>
  </si>
  <si>
    <r>
      <t>ВСЕГО  граждан , которым назначена выплата  в 2019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</si>
  <si>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накопительно* в 2019 г.</t>
  </si>
  <si>
    <t xml:space="preserve">Количество семей  (с учетом должников) в 2019г. (накопительно по начислению) </t>
  </si>
  <si>
    <t>Количество получателей у которых были начисления (с учетом должников) накопительно в  2019 году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</si>
  <si>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</si>
  <si>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</si>
  <si>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 xml:space="preserve"> семей</t>
  </si>
  <si>
    <t xml:space="preserve"> детей   (чел.)</t>
  </si>
  <si>
    <t>Дети до         2-х лет</t>
  </si>
  <si>
    <t>Дети от 2-х до  3-х лет</t>
  </si>
  <si>
    <t xml:space="preserve">дети неработающих </t>
  </si>
  <si>
    <t>дети уволен. по ликвидации</t>
  </si>
  <si>
    <t xml:space="preserve">Всего детей </t>
  </si>
  <si>
    <t>уволен. по ликвид.</t>
  </si>
  <si>
    <t xml:space="preserve">13 детей </t>
  </si>
  <si>
    <t>Количество получателей у которых были начисления (с учетом должников без иждивенцев) накопительно * в 2019г.</t>
  </si>
  <si>
    <t>Количество актуальных получателей (с учетом должников без иждивенцев) по БД  на  установленную дату</t>
  </si>
  <si>
    <t>за 2019 г</t>
  </si>
  <si>
    <t>начислено  на текущий месяц</t>
  </si>
  <si>
    <t>Накопительно  за               2019 год</t>
  </si>
  <si>
    <t>Единовременное пособие при рождении ребенка ЛО (начислений)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</si>
  <si>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</si>
  <si>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</si>
  <si>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</si>
  <si>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</si>
  <si>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принятых решений</t>
  </si>
  <si>
    <t>3(4+5+8+11+14+15)</t>
  </si>
  <si>
    <t>Количество носителей льгот у которых были начисления (с учетом должников) в 2019 году (накопительно)</t>
  </si>
  <si>
    <t xml:space="preserve">   Нарастающим итогом за 2019 год</t>
  </si>
  <si>
    <t>Количество граждан, получивших различные меры социальной поддержки в 2019 году (накопительно)</t>
  </si>
  <si>
    <t>Численность на установленную дату</t>
  </si>
  <si>
    <t>Нарастающим итогом с начала  
2019 года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</si>
  <si>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</si>
  <si>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>на июль 2019 года</t>
  </si>
  <si>
    <t>Информация о получателях ежемесячной денежной компенсации
  за  расходы по коммунальным услугам из средств Областного бюджета на 1 июля 2019 года</t>
  </si>
  <si>
    <t>Количество актуальных получателей (с учетом должников без иждивенцев) по БД за май 2019</t>
  </si>
  <si>
    <t>Информация о получателях ежемесячной денежной компенсации многодетным семьям, проживающим в Ленинградской области
 на 1 июля 2019 года</t>
  </si>
  <si>
    <t> 5655</t>
  </si>
  <si>
    <t> 22751</t>
  </si>
  <si>
    <t> 18495</t>
  </si>
  <si>
    <t> 4256</t>
  </si>
  <si>
    <t> 885</t>
  </si>
  <si>
    <t>на  июль 2019 г.</t>
  </si>
  <si>
    <t>согласно заявке</t>
  </si>
  <si>
    <t>Информация о получателях субсидий на оплату жилого помещения и коммунальных услуг
 на 01 июля 2019 г.</t>
  </si>
  <si>
    <t>июнь</t>
  </si>
  <si>
    <t>Информация о получателях ежемесячных пособий, гражданам имеющим детей  на июль 2019 г.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</si>
  <si>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на 01.07.2019 (с учетом выплаты за июль)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</si>
  <si>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</si>
  <si>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 </t>
  </si>
  <si>
    <t xml:space="preserve">                           на июль 2019 г.</t>
  </si>
  <si>
    <t>Беременные   женщины</t>
  </si>
  <si>
    <r>
      <t>Численность за 2019г.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</si>
  <si>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2019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01.07.2019   </t>
    </r>
  </si>
  <si>
    <t>установлено право на ФСД до ПМ   (ОПФР) чел.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</si>
  <si>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01.07.2019 года.</t>
    </r>
  </si>
  <si>
    <t>ежемесячные выплаты</t>
  </si>
  <si>
    <r>
      <t>единовременные за 2019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</si>
  <si>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>Инвалидам  с детства по зрению      (на 06_2019)</t>
  </si>
  <si>
    <t>инвалидам боевых действий  (на 06_2019</t>
  </si>
  <si>
    <t>компенсация проезда (гемодиа-лиз)             (на 06_2019)</t>
  </si>
  <si>
    <t>ЕДВ  Кап ремонт фед. Льготники     (на 05_2019)</t>
  </si>
  <si>
    <t>ЕДК  Кап ремонт 70-80                (на 07_2019)</t>
  </si>
  <si>
    <t xml:space="preserve">пособие на погребение  ЖПР </t>
  </si>
  <si>
    <t xml:space="preserve">гсп-соцконтракт заключено </t>
  </si>
  <si>
    <t xml:space="preserve"> на газификацию жилья  </t>
  </si>
  <si>
    <t xml:space="preserve"> в БД АИС "Социальная защита" по состоянию  на 01  июля 2019 года</t>
  </si>
  <si>
    <t>Сведения о количестве инвалидов по БД "Социальная защита" на 01.07.2019</t>
  </si>
  <si>
    <t>Информация о получателях федеральной ежемесячной денежной компенсации  за  расходы по коммунальным услугам  
на 01.07.2019 года</t>
  </si>
  <si>
    <t>Количество актуальных льготопользователей  на май 2019</t>
  </si>
  <si>
    <t>Категория получателей за май 2019 г.</t>
  </si>
  <si>
    <t>Сведения о числености граждан зарегистрированных в БД АИС "Социальная защита"  на 01.07.2019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</si>
  <si>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01.07.2019 г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</si>
  <si>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</si>
  <si>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</si>
  <si>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</si>
  <si>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ребёнок без нвалидности,     с заболеванием -  инсулинозависимый сахарный диабет на 06-2019</t>
  </si>
  <si>
    <t>ребёнок-инвалид с особыми потребностями начислено на  07_2019</t>
  </si>
  <si>
    <r>
      <t>ежегодные выплаты                (</t>
    </r>
    <r>
      <rPr>
        <i/>
        <sz val="12"/>
        <color theme="1"/>
        <rFont val="Calibri"/>
        <family val="2"/>
        <charset val="204"/>
        <scheme val="minor"/>
      </rPr>
      <t>накопительно за текущий год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</si>
  <si>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детей с хроническими заболеваниями, получающих некоторые меры соцподдержки по состоянию на 01.07.2019 года.</t>
    </r>
  </si>
  <si>
    <t>*- получатель учитывается один раз</t>
  </si>
  <si>
    <t>ИТОГО:</t>
  </si>
  <si>
    <t>приобре-тение зем. уч-ков</t>
  </si>
  <si>
    <t>газификация домо-владения</t>
  </si>
  <si>
    <t>ремонт жилья</t>
  </si>
  <si>
    <t>приобретение жилья</t>
  </si>
  <si>
    <t>строительство  жилого дома</t>
  </si>
  <si>
    <t>в том числе</t>
  </si>
  <si>
    <t>Улучше-ние жил. условий всего</t>
  </si>
  <si>
    <t>Итого*</t>
  </si>
  <si>
    <t>Приобре-тение транспортного средства</t>
  </si>
  <si>
    <t>Лечение и реабилитация ребенка-инвалида</t>
  </si>
  <si>
    <t>Получение медицинских услуг ребенком (детьми)</t>
  </si>
  <si>
    <t>Получение образования ребенком (детьми)</t>
  </si>
  <si>
    <t>Улучшение жилищных условий</t>
  </si>
  <si>
    <t>январь -июнь 2019</t>
  </si>
  <si>
    <t xml:space="preserve">Информация о численности получателей регионального материнского капитала </t>
  </si>
  <si>
    <t>накопительно в 2019 г. 
детей   (чел.)</t>
  </si>
  <si>
    <t>на июнь     2019
детей   (чел.)</t>
  </si>
  <si>
    <t>на июль     2019
детей   (чел.)</t>
  </si>
  <si>
    <t>Областная выплата</t>
  </si>
  <si>
    <t>Федеральная выплата</t>
  </si>
  <si>
    <t xml:space="preserve">на 01.07.2019 </t>
  </si>
  <si>
    <t xml:space="preserve">Ежемесячный отчет по предоставлению ежемесячной денежной выплаты в связи с  рождением первого ребенка </t>
  </si>
  <si>
    <t>Информация</t>
  </si>
  <si>
    <t xml:space="preserve">о назначеных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</si>
  <si>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</si>
  <si>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</si>
  <si>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за  2 квартал 2019 года</t>
  </si>
  <si>
    <t>РАЙОН</t>
  </si>
  <si>
    <t>Почетный донор России</t>
  </si>
  <si>
    <t>Почетный донор СССР</t>
  </si>
  <si>
    <t>Численность граждан, обратившихся за ежегодной денежной выплатой</t>
  </si>
  <si>
    <t xml:space="preserve">Численность граждан, которым предоставлена ежегодная денежная выплата </t>
  </si>
  <si>
    <t>Волховский р-н</t>
  </si>
  <si>
    <t>г.Сосновый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</si>
</sst>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b/>
      <i/>
      <sz val="10"/>
      <color indexed="8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2">
    <xf numFmtId="0" fontId="0" fillId="0" borderId="0"/>
    <xf numFmtId="0" fontId="74" fillId="26" borderId="0" applyNumberFormat="0" applyBorder="0" applyAlignment="0" applyProtection="0"/>
    <xf numFmtId="0" fontId="3" fillId="2" borderId="0" applyNumberFormat="0" applyBorder="0" applyAlignment="0" applyProtection="0"/>
    <xf numFmtId="0" fontId="75" fillId="27" borderId="0"/>
    <xf numFmtId="0" fontId="74" fillId="28" borderId="0" applyNumberFormat="0" applyBorder="0" applyAlignment="0" applyProtection="0"/>
    <xf numFmtId="0" fontId="3" fillId="3" borderId="0" applyNumberFormat="0" applyBorder="0" applyAlignment="0" applyProtection="0"/>
    <xf numFmtId="0" fontId="75" fillId="29" borderId="0"/>
    <xf numFmtId="0" fontId="74" fillId="30" borderId="0" applyNumberFormat="0" applyBorder="0" applyAlignment="0" applyProtection="0"/>
    <xf numFmtId="0" fontId="3" fillId="4" borderId="0" applyNumberFormat="0" applyBorder="0" applyAlignment="0" applyProtection="0"/>
    <xf numFmtId="0" fontId="75" fillId="31" borderId="0"/>
    <xf numFmtId="0" fontId="74" fillId="32" borderId="0" applyNumberFormat="0" applyBorder="0" applyAlignment="0" applyProtection="0"/>
    <xf numFmtId="0" fontId="3" fillId="5" borderId="0" applyNumberFormat="0" applyBorder="0" applyAlignment="0" applyProtection="0"/>
    <xf numFmtId="0" fontId="75" fillId="33" borderId="0"/>
    <xf numFmtId="0" fontId="74" fillId="34" borderId="0" applyNumberFormat="0" applyBorder="0" applyAlignment="0" applyProtection="0"/>
    <xf numFmtId="0" fontId="3" fillId="6" borderId="0" applyNumberFormat="0" applyBorder="0" applyAlignment="0" applyProtection="0"/>
    <xf numFmtId="0" fontId="75" fillId="35" borderId="0"/>
    <xf numFmtId="0" fontId="74" fillId="36" borderId="0" applyNumberFormat="0" applyBorder="0" applyAlignment="0" applyProtection="0"/>
    <xf numFmtId="0" fontId="3" fillId="7" borderId="0" applyNumberFormat="0" applyBorder="0" applyAlignment="0" applyProtection="0"/>
    <xf numFmtId="0" fontId="75" fillId="37" borderId="0"/>
    <xf numFmtId="0" fontId="74" fillId="38" borderId="0" applyNumberFormat="0" applyBorder="0" applyAlignment="0" applyProtection="0"/>
    <xf numFmtId="0" fontId="3" fillId="8" borderId="0" applyNumberFormat="0" applyBorder="0" applyAlignment="0" applyProtection="0"/>
    <xf numFmtId="0" fontId="75" fillId="39" borderId="0"/>
    <xf numFmtId="0" fontId="74" fillId="40" borderId="0" applyNumberFormat="0" applyBorder="0" applyAlignment="0" applyProtection="0"/>
    <xf numFmtId="0" fontId="3" fillId="9" borderId="0" applyNumberFormat="0" applyBorder="0" applyAlignment="0" applyProtection="0"/>
    <xf numFmtId="0" fontId="75" fillId="41" borderId="0"/>
    <xf numFmtId="0" fontId="74" fillId="42" borderId="0" applyNumberFormat="0" applyBorder="0" applyAlignment="0" applyProtection="0"/>
    <xf numFmtId="0" fontId="3" fillId="10" borderId="0" applyNumberFormat="0" applyBorder="0" applyAlignment="0" applyProtection="0"/>
    <xf numFmtId="0" fontId="75" fillId="43" borderId="0"/>
    <xf numFmtId="0" fontId="74" fillId="44" borderId="0" applyNumberFormat="0" applyBorder="0" applyAlignment="0" applyProtection="0"/>
    <xf numFmtId="0" fontId="3" fillId="5" borderId="0" applyNumberFormat="0" applyBorder="0" applyAlignment="0" applyProtection="0"/>
    <xf numFmtId="0" fontId="75" fillId="33" borderId="0"/>
    <xf numFmtId="0" fontId="74" fillId="45" borderId="0" applyNumberFormat="0" applyBorder="0" applyAlignment="0" applyProtection="0"/>
    <xf numFmtId="0" fontId="3" fillId="8" borderId="0" applyNumberFormat="0" applyBorder="0" applyAlignment="0" applyProtection="0"/>
    <xf numFmtId="0" fontId="75" fillId="39" borderId="0"/>
    <xf numFmtId="0" fontId="74" fillId="46" borderId="0" applyNumberFormat="0" applyBorder="0" applyAlignment="0" applyProtection="0"/>
    <xf numFmtId="0" fontId="3" fillId="11" borderId="0" applyNumberFormat="0" applyBorder="0" applyAlignment="0" applyProtection="0"/>
    <xf numFmtId="0" fontId="75" fillId="47" borderId="0"/>
    <xf numFmtId="0" fontId="76" fillId="48" borderId="0" applyNumberFormat="0" applyBorder="0" applyAlignment="0" applyProtection="0"/>
    <xf numFmtId="0" fontId="35" fillId="12" borderId="0" applyNumberFormat="0" applyBorder="0" applyAlignment="0" applyProtection="0"/>
    <xf numFmtId="0" fontId="77" fillId="49" borderId="0"/>
    <xf numFmtId="0" fontId="76" fillId="50" borderId="0" applyNumberFormat="0" applyBorder="0" applyAlignment="0" applyProtection="0"/>
    <xf numFmtId="0" fontId="35" fillId="9" borderId="0" applyNumberFormat="0" applyBorder="0" applyAlignment="0" applyProtection="0"/>
    <xf numFmtId="0" fontId="77" fillId="41" borderId="0"/>
    <xf numFmtId="0" fontId="76" fillId="51" borderId="0" applyNumberFormat="0" applyBorder="0" applyAlignment="0" applyProtection="0"/>
    <xf numFmtId="0" fontId="35" fillId="10" borderId="0" applyNumberFormat="0" applyBorder="0" applyAlignment="0" applyProtection="0"/>
    <xf numFmtId="0" fontId="77" fillId="43" borderId="0"/>
    <xf numFmtId="0" fontId="76" fillId="52" borderId="0" applyNumberFormat="0" applyBorder="0" applyAlignment="0" applyProtection="0"/>
    <xf numFmtId="0" fontId="35" fillId="13" borderId="0" applyNumberFormat="0" applyBorder="0" applyAlignment="0" applyProtection="0"/>
    <xf numFmtId="0" fontId="77" fillId="53" borderId="0"/>
    <xf numFmtId="0" fontId="76" fillId="54" borderId="0" applyNumberFormat="0" applyBorder="0" applyAlignment="0" applyProtection="0"/>
    <xf numFmtId="0" fontId="35" fillId="14" borderId="0" applyNumberFormat="0" applyBorder="0" applyAlignment="0" applyProtection="0"/>
    <xf numFmtId="0" fontId="77" fillId="55" borderId="0"/>
    <xf numFmtId="0" fontId="76" fillId="56" borderId="0" applyNumberFormat="0" applyBorder="0" applyAlignment="0" applyProtection="0"/>
    <xf numFmtId="0" fontId="35" fillId="15" borderId="0" applyNumberFormat="0" applyBorder="0" applyAlignment="0" applyProtection="0"/>
    <xf numFmtId="0" fontId="77" fillId="57" borderId="0"/>
    <xf numFmtId="0" fontId="78" fillId="0" borderId="0">
      <alignment horizontal="center"/>
    </xf>
    <xf numFmtId="0" fontId="78" fillId="0" borderId="0">
      <alignment horizontal="center" textRotation="90"/>
    </xf>
    <xf numFmtId="0" fontId="79" fillId="0" borderId="0"/>
    <xf numFmtId="165" fontId="79" fillId="0" borderId="0"/>
    <xf numFmtId="0" fontId="76" fillId="58" borderId="0" applyNumberFormat="0" applyBorder="0" applyAlignment="0" applyProtection="0"/>
    <xf numFmtId="0" fontId="35" fillId="16" borderId="0" applyNumberFormat="0" applyBorder="0" applyAlignment="0" applyProtection="0"/>
    <xf numFmtId="0" fontId="77" fillId="59" borderId="0"/>
    <xf numFmtId="0" fontId="76" fillId="60" borderId="0" applyNumberFormat="0" applyBorder="0" applyAlignment="0" applyProtection="0"/>
    <xf numFmtId="0" fontId="35" fillId="17" borderId="0" applyNumberFormat="0" applyBorder="0" applyAlignment="0" applyProtection="0"/>
    <xf numFmtId="0" fontId="77" fillId="61" borderId="0"/>
    <xf numFmtId="0" fontId="76" fillId="62" borderId="0" applyNumberFormat="0" applyBorder="0" applyAlignment="0" applyProtection="0"/>
    <xf numFmtId="0" fontId="35" fillId="18" borderId="0" applyNumberFormat="0" applyBorder="0" applyAlignment="0" applyProtection="0"/>
    <xf numFmtId="0" fontId="77" fillId="63" borderId="0"/>
    <xf numFmtId="0" fontId="76" fillId="64" borderId="0" applyNumberFormat="0" applyBorder="0" applyAlignment="0" applyProtection="0"/>
    <xf numFmtId="0" fontId="35" fillId="13" borderId="0" applyNumberFormat="0" applyBorder="0" applyAlignment="0" applyProtection="0"/>
    <xf numFmtId="0" fontId="77" fillId="53" borderId="0"/>
    <xf numFmtId="0" fontId="76" fillId="65" borderId="0" applyNumberFormat="0" applyBorder="0" applyAlignment="0" applyProtection="0"/>
    <xf numFmtId="0" fontId="35" fillId="14" borderId="0" applyNumberFormat="0" applyBorder="0" applyAlignment="0" applyProtection="0"/>
    <xf numFmtId="0" fontId="77" fillId="55" borderId="0"/>
    <xf numFmtId="0" fontId="76" fillId="66" borderId="0" applyNumberFormat="0" applyBorder="0" applyAlignment="0" applyProtection="0"/>
    <xf numFmtId="0" fontId="35" fillId="19" borderId="0" applyNumberFormat="0" applyBorder="0" applyAlignment="0" applyProtection="0"/>
    <xf numFmtId="0" fontId="77" fillId="67" borderId="0"/>
    <xf numFmtId="0" fontId="80" fillId="68" borderId="64" applyNumberFormat="0" applyAlignment="0" applyProtection="0"/>
    <xf numFmtId="0" fontId="36" fillId="7" borderId="1" applyNumberFormat="0" applyAlignment="0" applyProtection="0"/>
    <xf numFmtId="0" fontId="81" fillId="37" borderId="65"/>
    <xf numFmtId="0" fontId="82" fillId="69" borderId="66" applyNumberFormat="0" applyAlignment="0" applyProtection="0"/>
    <xf numFmtId="0" fontId="37" fillId="20" borderId="2" applyNumberFormat="0" applyAlignment="0" applyProtection="0"/>
    <xf numFmtId="0" fontId="83" fillId="70" borderId="67"/>
    <xf numFmtId="0" fontId="84" fillId="69" borderId="64" applyNumberFormat="0" applyAlignment="0" applyProtection="0"/>
    <xf numFmtId="0" fontId="38" fillId="20" borderId="1" applyNumberFormat="0" applyAlignment="0" applyProtection="0"/>
    <xf numFmtId="0" fontId="85" fillId="70" borderId="65"/>
    <xf numFmtId="0" fontId="86" fillId="0" borderId="68" applyNumberFormat="0" applyFill="0" applyAlignment="0" applyProtection="0"/>
    <xf numFmtId="0" fontId="39" fillId="0" borderId="3" applyNumberFormat="0" applyFill="0" applyAlignment="0" applyProtection="0"/>
    <xf numFmtId="0" fontId="87" fillId="0" borderId="69"/>
    <xf numFmtId="0" fontId="88" fillId="0" borderId="70" applyNumberFormat="0" applyFill="0" applyAlignment="0" applyProtection="0"/>
    <xf numFmtId="0" fontId="40" fillId="0" borderId="4" applyNumberFormat="0" applyFill="0" applyAlignment="0" applyProtection="0"/>
    <xf numFmtId="0" fontId="89" fillId="0" borderId="71"/>
    <xf numFmtId="0" fontId="90" fillId="0" borderId="72" applyNumberFormat="0" applyFill="0" applyAlignment="0" applyProtection="0"/>
    <xf numFmtId="0" fontId="41" fillId="0" borderId="5" applyNumberFormat="0" applyFill="0" applyAlignment="0" applyProtection="0"/>
    <xf numFmtId="0" fontId="91" fillId="0" borderId="73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0"/>
    <xf numFmtId="0" fontId="92" fillId="0" borderId="74" applyNumberFormat="0" applyFill="0" applyAlignment="0" applyProtection="0"/>
    <xf numFmtId="0" fontId="33" fillId="0" borderId="6" applyNumberFormat="0" applyFill="0" applyAlignment="0" applyProtection="0"/>
    <xf numFmtId="0" fontId="93" fillId="0" borderId="75"/>
    <xf numFmtId="0" fontId="94" fillId="71" borderId="76" applyNumberFormat="0" applyAlignment="0" applyProtection="0"/>
    <xf numFmtId="0" fontId="42" fillId="21" borderId="7" applyNumberFormat="0" applyAlignment="0" applyProtection="0"/>
    <xf numFmtId="0" fontId="95" fillId="72" borderId="77"/>
    <xf numFmtId="0" fontId="9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98" fillId="0" borderId="0" applyNumberFormat="0" applyFill="0" applyBorder="0" applyAlignment="0" applyProtection="0"/>
    <xf numFmtId="0" fontId="99" fillId="73" borderId="0" applyNumberFormat="0" applyBorder="0" applyAlignment="0" applyProtection="0"/>
    <xf numFmtId="0" fontId="44" fillId="22" borderId="0" applyNumberFormat="0" applyBorder="0" applyAlignment="0" applyProtection="0"/>
    <xf numFmtId="0" fontId="100" fillId="74" borderId="0"/>
    <xf numFmtId="0" fontId="29" fillId="0" borderId="0"/>
    <xf numFmtId="0" fontId="74" fillId="0" borderId="0"/>
    <xf numFmtId="0" fontId="101" fillId="0" borderId="0"/>
    <xf numFmtId="0" fontId="71" fillId="0" borderId="0"/>
    <xf numFmtId="0" fontId="102" fillId="75" borderId="0" applyNumberFormat="0" applyBorder="0" applyAlignment="0" applyProtection="0"/>
    <xf numFmtId="0" fontId="45" fillId="3" borderId="0" applyNumberFormat="0" applyBorder="0" applyAlignment="0" applyProtection="0"/>
    <xf numFmtId="0" fontId="103" fillId="29" borderId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/>
    <xf numFmtId="0" fontId="4" fillId="23" borderId="8" applyNumberFormat="0" applyFont="0" applyAlignment="0" applyProtection="0"/>
    <xf numFmtId="0" fontId="101" fillId="77" borderId="79"/>
    <xf numFmtId="0" fontId="3" fillId="76" borderId="78" applyNumberFormat="0" applyFont="0" applyAlignment="0" applyProtection="0"/>
    <xf numFmtId="0" fontId="74" fillId="76" borderId="78" applyNumberFormat="0" applyFont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6" fillId="0" borderId="80" applyNumberFormat="0" applyFill="0" applyAlignment="0" applyProtection="0"/>
    <xf numFmtId="0" fontId="47" fillId="0" borderId="9" applyNumberFormat="0" applyFill="0" applyAlignment="0" applyProtection="0"/>
    <xf numFmtId="0" fontId="107" fillId="0" borderId="81"/>
    <xf numFmtId="0" fontId="10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/>
    <xf numFmtId="0" fontId="110" fillId="78" borderId="0" applyNumberFormat="0" applyBorder="0" applyAlignment="0" applyProtection="0"/>
    <xf numFmtId="0" fontId="49" fillId="4" borderId="0" applyNumberFormat="0" applyBorder="0" applyAlignment="0" applyProtection="0"/>
    <xf numFmtId="0" fontId="111" fillId="31" borderId="0"/>
    <xf numFmtId="0" fontId="26" fillId="0" borderId="0" applyBorder="0"/>
    <xf numFmtId="0" fontId="118" fillId="0" borderId="0"/>
    <xf numFmtId="0" fontId="119" fillId="0" borderId="0"/>
    <xf numFmtId="0" fontId="2" fillId="0" borderId="0"/>
    <xf numFmtId="0" fontId="132" fillId="0" borderId="0"/>
    <xf numFmtId="0" fontId="1" fillId="0" borderId="0"/>
  </cellStyleXfs>
  <cellXfs count="686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10" xfId="0" applyBorder="1"/>
    <xf numFmtId="0" fontId="11" fillId="0" borderId="0" xfId="0" applyFont="1" applyAlignment="1">
      <alignment vertical="center" wrapText="1"/>
    </xf>
    <xf numFmtId="0" fontId="21" fillId="0" borderId="0" xfId="0" applyFont="1"/>
    <xf numFmtId="0" fontId="19" fillId="0" borderId="0" xfId="0" applyFont="1"/>
    <xf numFmtId="0" fontId="23" fillId="0" borderId="0" xfId="0" applyFont="1" applyAlignment="1">
      <alignment horizontal="right" vertical="top" wrapText="1"/>
    </xf>
    <xf numFmtId="0" fontId="0" fillId="0" borderId="0" xfId="0" applyFill="1"/>
    <xf numFmtId="0" fontId="4" fillId="0" borderId="0" xfId="0" applyFont="1" applyFill="1"/>
    <xf numFmtId="0" fontId="21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3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NumberFormat="1"/>
    <xf numFmtId="0" fontId="14" fillId="0" borderId="1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53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24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3" fontId="10" fillId="25" borderId="13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wrapText="1"/>
    </xf>
    <xf numFmtId="0" fontId="26" fillId="0" borderId="0" xfId="0" applyFont="1"/>
    <xf numFmtId="0" fontId="16" fillId="0" borderId="0" xfId="0" applyFont="1"/>
    <xf numFmtId="0" fontId="60" fillId="0" borderId="13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67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8" fillId="24" borderId="13" xfId="0" applyNumberFormat="1" applyFont="1" applyFill="1" applyBorder="1" applyAlignment="1">
      <alignment horizontal="center" vertical="center" wrapText="1"/>
    </xf>
    <xf numFmtId="0" fontId="68" fillId="24" borderId="10" xfId="0" applyNumberFormat="1" applyFont="1" applyFill="1" applyBorder="1" applyAlignment="1">
      <alignment horizontal="center" vertical="center" wrapText="1"/>
    </xf>
    <xf numFmtId="3" fontId="69" fillId="25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3" fontId="15" fillId="0" borderId="23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5" fillId="0" borderId="28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 wrapText="1"/>
    </xf>
    <xf numFmtId="0" fontId="32" fillId="0" borderId="13" xfId="125" applyNumberFormat="1" applyFont="1" applyFill="1" applyBorder="1" applyAlignment="1">
      <alignment horizontal="center" vertical="center"/>
    </xf>
    <xf numFmtId="0" fontId="32" fillId="0" borderId="13" xfId="125" applyNumberFormat="1" applyFont="1" applyFill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32" fillId="0" borderId="10" xfId="125" applyNumberFormat="1" applyFont="1" applyFill="1" applyBorder="1" applyAlignment="1">
      <alignment horizontal="center" vertical="center"/>
    </xf>
    <xf numFmtId="0" fontId="32" fillId="0" borderId="10" xfId="125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9" fillId="0" borderId="23" xfId="0" applyFont="1" applyBorder="1"/>
    <xf numFmtId="0" fontId="7" fillId="0" borderId="23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24" xfId="0" applyFont="1" applyBorder="1"/>
    <xf numFmtId="0" fontId="7" fillId="0" borderId="24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0" fillId="0" borderId="33" xfId="0" applyFont="1" applyBorder="1"/>
    <xf numFmtId="0" fontId="10" fillId="0" borderId="30" xfId="0" applyFont="1" applyBorder="1"/>
    <xf numFmtId="0" fontId="10" fillId="0" borderId="29" xfId="0" applyFont="1" applyBorder="1" applyAlignment="1">
      <alignment horizontal="center"/>
    </xf>
    <xf numFmtId="0" fontId="19" fillId="79" borderId="10" xfId="0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vertical="center"/>
    </xf>
    <xf numFmtId="0" fontId="9" fillId="79" borderId="10" xfId="0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3" fontId="10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0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16" fillId="79" borderId="16" xfId="0" applyFont="1" applyFill="1" applyBorder="1" applyAlignment="1">
      <alignment horizontal="center" vertical="center" wrapText="1"/>
    </xf>
    <xf numFmtId="0" fontId="16" fillId="79" borderId="15" xfId="0" applyFont="1" applyFill="1" applyBorder="1" applyAlignment="1">
      <alignment horizontal="center" vertical="center" wrapText="1"/>
    </xf>
    <xf numFmtId="0" fontId="51" fillId="79" borderId="10" xfId="0" applyNumberFormat="1" applyFont="1" applyFill="1" applyBorder="1" applyAlignment="1">
      <alignment horizontal="center" vertical="center"/>
    </xf>
    <xf numFmtId="0" fontId="60" fillId="79" borderId="10" xfId="0" applyNumberFormat="1" applyFont="1" applyFill="1" applyBorder="1" applyAlignment="1">
      <alignment horizontal="center" vertical="center"/>
    </xf>
    <xf numFmtId="3" fontId="14" fillId="80" borderId="13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3" fontId="14" fillId="80" borderId="10" xfId="0" applyNumberFormat="1" applyFont="1" applyFill="1" applyBorder="1" applyAlignment="1">
      <alignment horizontal="center" vertical="center" wrapText="1"/>
    </xf>
    <xf numFmtId="0" fontId="14" fillId="80" borderId="10" xfId="0" applyFont="1" applyFill="1" applyBorder="1" applyAlignment="1">
      <alignment horizontal="center" vertical="center"/>
    </xf>
    <xf numFmtId="0" fontId="14" fillId="79" borderId="0" xfId="0" applyFont="1" applyFill="1" applyAlignment="1">
      <alignment horizontal="center" vertical="center"/>
    </xf>
    <xf numFmtId="0" fontId="19" fillId="79" borderId="10" xfId="0" applyFont="1" applyFill="1" applyBorder="1" applyAlignment="1">
      <alignment horizontal="center"/>
    </xf>
    <xf numFmtId="0" fontId="14" fillId="79" borderId="10" xfId="0" applyFont="1" applyFill="1" applyBorder="1" applyAlignment="1">
      <alignment horizontal="center" vertical="center"/>
    </xf>
    <xf numFmtId="0" fontId="19" fillId="79" borderId="24" xfId="0" applyFont="1" applyFill="1" applyBorder="1" applyAlignment="1">
      <alignment horizontal="center" vertical="center"/>
    </xf>
    <xf numFmtId="0" fontId="68" fillId="79" borderId="10" xfId="0" applyNumberFormat="1" applyFont="1" applyFill="1" applyBorder="1" applyAlignment="1">
      <alignment horizontal="center" vertical="center" wrapText="1"/>
    </xf>
    <xf numFmtId="0" fontId="14" fillId="79" borderId="17" xfId="0" applyFont="1" applyFill="1" applyBorder="1" applyAlignment="1">
      <alignment vertical="center"/>
    </xf>
    <xf numFmtId="3" fontId="15" fillId="79" borderId="23" xfId="0" applyNumberFormat="1" applyFont="1" applyFill="1" applyBorder="1" applyAlignment="1">
      <alignment horizontal="center" vertical="center"/>
    </xf>
    <xf numFmtId="3" fontId="15" fillId="79" borderId="10" xfId="0" applyNumberFormat="1" applyFont="1" applyFill="1" applyBorder="1" applyAlignment="1">
      <alignment horizontal="center" vertical="center"/>
    </xf>
    <xf numFmtId="3" fontId="15" fillId="79" borderId="13" xfId="0" applyNumberFormat="1" applyFont="1" applyFill="1" applyBorder="1" applyAlignment="1">
      <alignment horizontal="center" vertical="center"/>
    </xf>
    <xf numFmtId="0" fontId="15" fillId="79" borderId="28" xfId="0" applyNumberFormat="1" applyFont="1" applyFill="1" applyBorder="1" applyAlignment="1">
      <alignment horizontal="center" vertical="center" wrapText="1"/>
    </xf>
    <xf numFmtId="0" fontId="15" fillId="79" borderId="24" xfId="0" applyNumberFormat="1" applyFont="1" applyFill="1" applyBorder="1" applyAlignment="1">
      <alignment horizontal="center" vertical="center" wrapText="1"/>
    </xf>
    <xf numFmtId="3" fontId="16" fillId="79" borderId="10" xfId="0" applyNumberFormat="1" applyFont="1" applyFill="1" applyBorder="1" applyAlignment="1">
      <alignment horizontal="center" vertical="center" wrapText="1"/>
    </xf>
    <xf numFmtId="0" fontId="32" fillId="79" borderId="10" xfId="125" applyNumberFormat="1" applyFont="1" applyFill="1" applyBorder="1" applyAlignment="1">
      <alignment horizontal="center" vertical="center"/>
    </xf>
    <xf numFmtId="0" fontId="32" fillId="79" borderId="10" xfId="125" applyNumberFormat="1" applyFont="1" applyFill="1" applyBorder="1" applyAlignment="1">
      <alignment horizontal="center" vertical="center" wrapText="1"/>
    </xf>
    <xf numFmtId="3" fontId="15" fillId="79" borderId="27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/>
    </xf>
    <xf numFmtId="0" fontId="19" fillId="79" borderId="34" xfId="0" applyFont="1" applyFill="1" applyBorder="1" applyAlignment="1">
      <alignment horizontal="center" vertical="center"/>
    </xf>
    <xf numFmtId="0" fontId="14" fillId="79" borderId="25" xfId="0" applyFont="1" applyFill="1" applyBorder="1" applyAlignment="1">
      <alignment vertical="center"/>
    </xf>
    <xf numFmtId="0" fontId="112" fillId="0" borderId="0" xfId="0" applyFont="1"/>
    <xf numFmtId="49" fontId="112" fillId="0" borderId="0" xfId="0" applyNumberFormat="1" applyFont="1" applyAlignment="1">
      <alignment vertical="top" wrapText="1"/>
    </xf>
    <xf numFmtId="0" fontId="112" fillId="0" borderId="0" xfId="0" applyFont="1" applyAlignment="1">
      <alignment horizontal="center" vertical="center"/>
    </xf>
    <xf numFmtId="49" fontId="112" fillId="0" borderId="0" xfId="0" applyNumberFormat="1" applyFont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80" borderId="14" xfId="0" applyNumberFormat="1" applyFont="1" applyFill="1" applyBorder="1" applyAlignment="1">
      <alignment horizontal="center" vertical="center" wrapText="1"/>
    </xf>
    <xf numFmtId="0" fontId="9" fillId="79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81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4" fillId="81" borderId="32" xfId="0" applyFont="1" applyFill="1" applyBorder="1" applyAlignment="1">
      <alignment horizontal="center"/>
    </xf>
    <xf numFmtId="0" fontId="19" fillId="81" borderId="24" xfId="0" applyFont="1" applyFill="1" applyBorder="1"/>
    <xf numFmtId="0" fontId="19" fillId="81" borderId="10" xfId="0" applyFont="1" applyFill="1" applyBorder="1" applyAlignment="1">
      <alignment horizontal="center"/>
    </xf>
    <xf numFmtId="0" fontId="7" fillId="81" borderId="24" xfId="0" applyNumberFormat="1" applyFont="1" applyFill="1" applyBorder="1" applyAlignment="1">
      <alignment horizontal="center" wrapText="1"/>
    </xf>
    <xf numFmtId="0" fontId="7" fillId="81" borderId="28" xfId="0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wrapText="1"/>
    </xf>
    <xf numFmtId="0" fontId="56" fillId="80" borderId="35" xfId="0" applyNumberFormat="1" applyFont="1" applyFill="1" applyBorder="1" applyAlignment="1">
      <alignment horizontal="center" vertical="center" wrapText="1"/>
    </xf>
    <xf numFmtId="0" fontId="25" fillId="80" borderId="35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9" fillId="81" borderId="24" xfId="0" applyFont="1" applyFill="1" applyBorder="1" applyAlignment="1">
      <alignment horizontal="center" vertical="center"/>
    </xf>
    <xf numFmtId="0" fontId="17" fillId="81" borderId="23" xfId="0" applyNumberFormat="1" applyFont="1" applyFill="1" applyBorder="1" applyAlignment="1">
      <alignment horizontal="center" vertical="center"/>
    </xf>
    <xf numFmtId="0" fontId="17" fillId="81" borderId="10" xfId="0" applyNumberFormat="1" applyFont="1" applyFill="1" applyBorder="1" applyAlignment="1">
      <alignment horizontal="center" vertical="center"/>
    </xf>
    <xf numFmtId="0" fontId="17" fillId="81" borderId="13" xfId="0" applyNumberFormat="1" applyFont="1" applyFill="1" applyBorder="1" applyAlignment="1">
      <alignment horizontal="center" vertical="center"/>
    </xf>
    <xf numFmtId="0" fontId="14" fillId="81" borderId="27" xfId="0" applyFont="1" applyFill="1" applyBorder="1" applyAlignment="1">
      <alignment horizontal="center" vertical="center"/>
    </xf>
    <xf numFmtId="0" fontId="17" fillId="81" borderId="21" xfId="0" applyNumberFormat="1" applyFont="1" applyFill="1" applyBorder="1" applyAlignment="1">
      <alignment horizontal="center" vertical="center"/>
    </xf>
    <xf numFmtId="0" fontId="19" fillId="81" borderId="34" xfId="0" applyFont="1" applyFill="1" applyBorder="1" applyAlignment="1">
      <alignment horizontal="center" vertical="center"/>
    </xf>
    <xf numFmtId="0" fontId="17" fillId="81" borderId="38" xfId="0" applyNumberFormat="1" applyFont="1" applyFill="1" applyBorder="1" applyAlignment="1">
      <alignment horizontal="center" vertical="center"/>
    </xf>
    <xf numFmtId="0" fontId="14" fillId="81" borderId="39" xfId="0" applyNumberFormat="1" applyFont="1" applyFill="1" applyBorder="1" applyAlignment="1">
      <alignment horizontal="center" vertical="center"/>
    </xf>
    <xf numFmtId="0" fontId="14" fillId="81" borderId="40" xfId="0" applyFont="1" applyFill="1" applyBorder="1" applyAlignment="1">
      <alignment horizontal="center" vertical="center"/>
    </xf>
    <xf numFmtId="0" fontId="17" fillId="81" borderId="19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26" fillId="0" borderId="0" xfId="0" applyNumberFormat="1" applyFont="1"/>
    <xf numFmtId="0" fontId="56" fillId="0" borderId="0" xfId="0" applyFont="1"/>
    <xf numFmtId="0" fontId="57" fillId="0" borderId="0" xfId="0" applyFont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32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26" fillId="0" borderId="13" xfId="136" applyBorder="1" applyAlignment="1">
      <alignment horizontal="center"/>
    </xf>
    <xf numFmtId="0" fontId="116" fillId="0" borderId="11" xfId="136" applyFont="1" applyBorder="1" applyAlignment="1">
      <alignment wrapText="1"/>
    </xf>
    <xf numFmtId="0" fontId="16" fillId="0" borderId="21" xfId="136" applyNumberFormat="1" applyFont="1" applyBorder="1" applyAlignment="1">
      <alignment horizontal="center"/>
    </xf>
    <xf numFmtId="49" fontId="26" fillId="0" borderId="13" xfId="136" applyNumberFormat="1" applyBorder="1" applyAlignment="1">
      <alignment horizontal="center"/>
    </xf>
    <xf numFmtId="49" fontId="57" fillId="0" borderId="21" xfId="136" applyNumberFormat="1" applyFont="1" applyBorder="1" applyAlignment="1">
      <alignment vertical="center" wrapText="1"/>
    </xf>
    <xf numFmtId="49" fontId="26" fillId="0" borderId="21" xfId="136" applyNumberFormat="1" applyBorder="1" applyAlignment="1">
      <alignment horizontal="center"/>
    </xf>
    <xf numFmtId="49" fontId="57" fillId="0" borderId="21" xfId="136" applyNumberFormat="1" applyFont="1" applyBorder="1" applyAlignment="1">
      <alignment wrapText="1"/>
    </xf>
    <xf numFmtId="49" fontId="26" fillId="0" borderId="13" xfId="136" applyNumberFormat="1" applyBorder="1" applyAlignment="1">
      <alignment horizontal="center" vertical="top"/>
    </xf>
    <xf numFmtId="49" fontId="116" fillId="0" borderId="21" xfId="136" applyNumberFormat="1" applyFont="1" applyBorder="1" applyAlignment="1">
      <alignment vertical="center" wrapText="1"/>
    </xf>
    <xf numFmtId="0" fontId="26" fillId="0" borderId="10" xfId="136" applyBorder="1" applyAlignment="1">
      <alignment horizontal="center"/>
    </xf>
    <xf numFmtId="0" fontId="17" fillId="0" borderId="10" xfId="136" applyFont="1" applyBorder="1" applyAlignment="1">
      <alignment horizontal="right" wrapText="1" shrinkToFit="1"/>
    </xf>
    <xf numFmtId="0" fontId="17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62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62" fillId="79" borderId="10" xfId="0" applyFont="1" applyFill="1" applyBorder="1" applyAlignment="1">
      <alignment horizontal="center" vertical="center"/>
    </xf>
    <xf numFmtId="0" fontId="60" fillId="79" borderId="10" xfId="0" applyFont="1" applyFill="1" applyBorder="1" applyAlignment="1">
      <alignment horizontal="center" vertical="center"/>
    </xf>
    <xf numFmtId="1" fontId="60" fillId="79" borderId="10" xfId="0" applyNumberFormat="1" applyFont="1" applyFill="1" applyBorder="1" applyAlignment="1">
      <alignment horizontal="center" vertical="center"/>
    </xf>
    <xf numFmtId="1" fontId="62" fillId="79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7" fillId="0" borderId="87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14" fillId="0" borderId="17" xfId="0" applyNumberFormat="1" applyFont="1" applyBorder="1" applyAlignment="1">
      <alignment horizontal="center" vertical="center" wrapText="1"/>
    </xf>
    <xf numFmtId="0" fontId="14" fillId="81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5" fillId="80" borderId="22" xfId="0" applyNumberFormat="1" applyFont="1" applyFill="1" applyBorder="1" applyAlignment="1">
      <alignment horizontal="center" vertical="center" wrapText="1"/>
    </xf>
    <xf numFmtId="0" fontId="56" fillId="80" borderId="22" xfId="0" applyNumberFormat="1" applyFont="1" applyFill="1" applyBorder="1" applyAlignment="1">
      <alignment horizontal="center" vertical="center" wrapText="1"/>
    </xf>
    <xf numFmtId="0" fontId="25" fillId="80" borderId="61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right" vertical="top" wrapText="1"/>
    </xf>
    <xf numFmtId="0" fontId="14" fillId="81" borderId="17" xfId="0" applyFont="1" applyFill="1" applyBorder="1" applyAlignment="1">
      <alignment vertical="center"/>
    </xf>
    <xf numFmtId="0" fontId="17" fillId="81" borderId="27" xfId="0" applyNumberFormat="1" applyFont="1" applyFill="1" applyBorder="1" applyAlignment="1">
      <alignment horizontal="center" vertical="center"/>
    </xf>
    <xf numFmtId="0" fontId="14" fillId="81" borderId="88" xfId="0" applyFont="1" applyFill="1" applyBorder="1" applyAlignment="1">
      <alignment vertical="center"/>
    </xf>
    <xf numFmtId="0" fontId="17" fillId="81" borderId="57" xfId="0" applyNumberFormat="1" applyFont="1" applyFill="1" applyBorder="1" applyAlignment="1">
      <alignment horizontal="center" vertical="center"/>
    </xf>
    <xf numFmtId="0" fontId="14" fillId="81" borderId="46" xfId="0" applyNumberFormat="1" applyFont="1" applyFill="1" applyBorder="1" applyAlignment="1">
      <alignment horizontal="center" vertical="center"/>
    </xf>
    <xf numFmtId="0" fontId="17" fillId="81" borderId="46" xfId="0" applyNumberFormat="1" applyFont="1" applyFill="1" applyBorder="1" applyAlignment="1">
      <alignment horizontal="center" vertical="center"/>
    </xf>
    <xf numFmtId="0" fontId="17" fillId="81" borderId="50" xfId="0" applyNumberFormat="1" applyFont="1" applyFill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25" fillId="80" borderId="96" xfId="0" applyNumberFormat="1" applyFont="1" applyFill="1" applyBorder="1" applyAlignment="1">
      <alignment horizontal="center" vertical="center" wrapText="1"/>
    </xf>
    <xf numFmtId="0" fontId="25" fillId="80" borderId="97" xfId="0" applyNumberFormat="1" applyFont="1" applyFill="1" applyBorder="1" applyAlignment="1">
      <alignment horizontal="center" vertical="center" wrapText="1"/>
    </xf>
    <xf numFmtId="0" fontId="56" fillId="80" borderId="98" xfId="0" applyNumberFormat="1" applyFont="1" applyFill="1" applyBorder="1" applyAlignment="1">
      <alignment horizontal="center" vertical="center" wrapText="1"/>
    </xf>
    <xf numFmtId="0" fontId="56" fillId="80" borderId="9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81" borderId="11" xfId="0" applyNumberFormat="1" applyFont="1" applyFill="1" applyBorder="1" applyAlignment="1">
      <alignment horizontal="center" vertical="center"/>
    </xf>
    <xf numFmtId="0" fontId="14" fillId="81" borderId="8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24" fillId="0" borderId="0" xfId="114" applyNumberFormat="1" applyFont="1"/>
    <xf numFmtId="0" fontId="71" fillId="0" borderId="0" xfId="114" applyNumberFormat="1"/>
    <xf numFmtId="0" fontId="125" fillId="0" borderId="0" xfId="114" applyNumberFormat="1" applyFont="1"/>
    <xf numFmtId="0" fontId="126" fillId="0" borderId="0" xfId="114" applyNumberFormat="1" applyFont="1" applyAlignment="1">
      <alignment horizontal="center"/>
    </xf>
    <xf numFmtId="0" fontId="71" fillId="0" borderId="0" xfId="114"/>
    <xf numFmtId="0" fontId="127" fillId="0" borderId="0" xfId="114" applyNumberFormat="1" applyFont="1"/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29" fillId="0" borderId="10" xfId="0" applyNumberFormat="1" applyFont="1" applyBorder="1" applyAlignment="1">
      <alignment horizontal="center" vertical="top" wrapText="1"/>
    </xf>
    <xf numFmtId="0" fontId="125" fillId="0" borderId="10" xfId="0" applyNumberFormat="1" applyFont="1" applyBorder="1"/>
    <xf numFmtId="0" fontId="130" fillId="0" borderId="10" xfId="0" applyFont="1" applyBorder="1"/>
    <xf numFmtId="0" fontId="130" fillId="0" borderId="10" xfId="0" applyNumberFormat="1" applyFont="1" applyBorder="1" applyAlignment="1">
      <alignment horizontal="center" vertical="center" wrapText="1"/>
    </xf>
    <xf numFmtId="0" fontId="126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 horizontal="center"/>
    </xf>
    <xf numFmtId="0" fontId="128" fillId="0" borderId="10" xfId="0" applyNumberFormat="1" applyFont="1" applyBorder="1" applyAlignment="1">
      <alignment horizontal="center" wrapText="1"/>
    </xf>
    <xf numFmtId="0" fontId="125" fillId="81" borderId="10" xfId="0" applyNumberFormat="1" applyFont="1" applyFill="1" applyBorder="1"/>
    <xf numFmtId="0" fontId="130" fillId="81" borderId="10" xfId="0" applyFont="1" applyFill="1" applyBorder="1"/>
    <xf numFmtId="0" fontId="130" fillId="81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81" borderId="17" xfId="0" applyNumberFormat="1" applyFont="1" applyFill="1" applyBorder="1" applyAlignment="1">
      <alignment horizontal="center"/>
    </xf>
    <xf numFmtId="0" fontId="19" fillId="81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wrapText="1"/>
    </xf>
    <xf numFmtId="0" fontId="7" fillId="81" borderId="24" xfId="0" applyFont="1" applyFill="1" applyBorder="1" applyAlignment="1">
      <alignment horizontal="center"/>
    </xf>
    <xf numFmtId="1" fontId="17" fillId="81" borderId="10" xfId="0" applyNumberFormat="1" applyFont="1" applyFill="1" applyBorder="1" applyAlignment="1">
      <alignment horizontal="center" vertical="center"/>
    </xf>
    <xf numFmtId="0" fontId="17" fillId="81" borderId="10" xfId="0" applyFont="1" applyFill="1" applyBorder="1" applyAlignment="1">
      <alignment horizontal="center" vertical="center" wrapText="1"/>
    </xf>
    <xf numFmtId="0" fontId="14" fillId="81" borderId="10" xfId="0" applyNumberFormat="1" applyFont="1" applyFill="1" applyBorder="1" applyAlignment="1">
      <alignment horizontal="center" vertical="center" wrapText="1"/>
    </xf>
    <xf numFmtId="49" fontId="56" fillId="0" borderId="11" xfId="136" applyNumberFormat="1" applyFont="1" applyBorder="1" applyAlignment="1">
      <alignment horizontal="center"/>
    </xf>
    <xf numFmtId="0" fontId="15" fillId="0" borderId="21" xfId="136" applyNumberFormat="1" applyFont="1" applyBorder="1" applyAlignment="1">
      <alignment horizontal="center"/>
    </xf>
    <xf numFmtId="49" fontId="56" fillId="0" borderId="21" xfId="136" applyNumberFormat="1" applyFont="1" applyBorder="1" applyAlignment="1">
      <alignment horizontal="center"/>
    </xf>
    <xf numFmtId="0" fontId="17" fillId="81" borderId="25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/>
    </xf>
    <xf numFmtId="1" fontId="15" fillId="0" borderId="88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0" fontId="113" fillId="0" borderId="17" xfId="0" applyFont="1" applyBorder="1" applyAlignment="1"/>
    <xf numFmtId="0" fontId="15" fillId="0" borderId="44" xfId="0" applyFont="1" applyBorder="1" applyAlignment="1">
      <alignment horizontal="center" vertical="center"/>
    </xf>
    <xf numFmtId="0" fontId="16" fillId="0" borderId="83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6" fillId="0" borderId="0" xfId="140" applyFont="1" applyAlignment="1">
      <alignment horizontal="center"/>
    </xf>
    <xf numFmtId="0" fontId="56" fillId="0" borderId="0" xfId="140" applyFont="1"/>
    <xf numFmtId="0" fontId="120" fillId="0" borderId="0" xfId="140" applyFont="1"/>
    <xf numFmtId="3" fontId="26" fillId="0" borderId="0" xfId="140" applyNumberFormat="1" applyFont="1" applyAlignment="1">
      <alignment horizontal="center"/>
    </xf>
    <xf numFmtId="3" fontId="56" fillId="0" borderId="0" xfId="140" applyNumberFormat="1" applyFont="1" applyAlignment="1">
      <alignment horizontal="left" wrapText="1"/>
    </xf>
    <xf numFmtId="3" fontId="56" fillId="0" borderId="0" xfId="140" applyNumberFormat="1" applyFont="1" applyAlignment="1">
      <alignment horizontal="center"/>
    </xf>
    <xf numFmtId="0" fontId="120" fillId="0" borderId="0" xfId="140" applyFont="1" applyAlignment="1">
      <alignment horizontal="left"/>
    </xf>
    <xf numFmtId="0" fontId="17" fillId="0" borderId="0" xfId="140" applyFont="1"/>
    <xf numFmtId="0" fontId="92" fillId="0" borderId="10" xfId="0" applyFont="1" applyFill="1" applyBorder="1" applyAlignment="1">
      <alignment horizontal="center" vertical="center" wrapText="1"/>
    </xf>
    <xf numFmtId="0" fontId="17" fillId="79" borderId="10" xfId="0" applyFont="1" applyFill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14" fillId="81" borderId="23" xfId="0" applyNumberFormat="1" applyFont="1" applyFill="1" applyBorder="1" applyAlignment="1">
      <alignment horizontal="center" vertical="center"/>
    </xf>
    <xf numFmtId="0" fontId="14" fillId="81" borderId="57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81" borderId="13" xfId="0" applyNumberFormat="1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31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/>
    </xf>
    <xf numFmtId="0" fontId="131" fillId="79" borderId="10" xfId="0" applyNumberFormat="1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131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3" fontId="15" fillId="0" borderId="102" xfId="0" applyNumberFormat="1" applyFont="1" applyBorder="1" applyAlignment="1">
      <alignment horizontal="center" vertical="center"/>
    </xf>
    <xf numFmtId="0" fontId="1" fillId="0" borderId="0" xfId="141"/>
    <xf numFmtId="0" fontId="136" fillId="0" borderId="0" xfId="141" applyFont="1"/>
    <xf numFmtId="0" fontId="17" fillId="0" borderId="10" xfId="141" applyFont="1" applyBorder="1" applyAlignment="1">
      <alignment horizontal="center" vertical="center"/>
    </xf>
    <xf numFmtId="0" fontId="17" fillId="0" borderId="10" xfId="141" applyFont="1" applyFill="1" applyBorder="1" applyAlignment="1">
      <alignment horizontal="center" vertical="center"/>
    </xf>
    <xf numFmtId="0" fontId="14" fillId="0" borderId="10" xfId="141" applyFont="1" applyBorder="1" applyAlignment="1">
      <alignment vertical="center"/>
    </xf>
    <xf numFmtId="0" fontId="1" fillId="0" borderId="10" xfId="141" applyBorder="1"/>
    <xf numFmtId="0" fontId="14" fillId="79" borderId="10" xfId="141" applyFont="1" applyFill="1" applyBorder="1" applyAlignment="1">
      <alignment horizontal="center" vertical="center"/>
    </xf>
    <xf numFmtId="0" fontId="14" fillId="79" borderId="10" xfId="141" applyNumberFormat="1" applyFont="1" applyFill="1" applyBorder="1" applyAlignment="1">
      <alignment horizontal="center" vertical="center"/>
    </xf>
    <xf numFmtId="0" fontId="14" fillId="79" borderId="10" xfId="141" applyFont="1" applyFill="1" applyBorder="1" applyAlignment="1">
      <alignment vertical="center"/>
    </xf>
    <xf numFmtId="0" fontId="19" fillId="79" borderId="10" xfId="141" applyFont="1" applyFill="1" applyBorder="1" applyAlignment="1">
      <alignment horizontal="center" vertical="center"/>
    </xf>
    <xf numFmtId="0" fontId="14" fillId="0" borderId="10" xfId="141" applyFont="1" applyBorder="1" applyAlignment="1">
      <alignment horizontal="center" vertical="center"/>
    </xf>
    <xf numFmtId="0" fontId="14" fillId="0" borderId="10" xfId="141" applyNumberFormat="1" applyFont="1" applyFill="1" applyBorder="1" applyAlignment="1">
      <alignment horizontal="center" vertical="center"/>
    </xf>
    <xf numFmtId="0" fontId="14" fillId="0" borderId="10" xfId="141" applyNumberFormat="1" applyFont="1" applyBorder="1" applyAlignment="1">
      <alignment horizontal="center" vertical="center"/>
    </xf>
    <xf numFmtId="0" fontId="19" fillId="0" borderId="10" xfId="141" applyFont="1" applyBorder="1" applyAlignment="1">
      <alignment horizontal="center" vertical="center"/>
    </xf>
    <xf numFmtId="0" fontId="14" fillId="0" borderId="13" xfId="141" applyNumberFormat="1" applyFont="1" applyFill="1" applyBorder="1" applyAlignment="1">
      <alignment horizontal="center" vertical="center"/>
    </xf>
    <xf numFmtId="0" fontId="14" fillId="0" borderId="13" xfId="141" applyNumberFormat="1" applyFont="1" applyBorder="1" applyAlignment="1">
      <alignment horizontal="center" vertical="center"/>
    </xf>
    <xf numFmtId="0" fontId="14" fillId="0" borderId="13" xfId="141" applyFont="1" applyBorder="1" applyAlignment="1">
      <alignment vertical="center"/>
    </xf>
    <xf numFmtId="0" fontId="19" fillId="0" borderId="13" xfId="141" applyFont="1" applyBorder="1" applyAlignment="1">
      <alignment horizontal="center" vertical="center"/>
    </xf>
    <xf numFmtId="0" fontId="92" fillId="0" borderId="10" xfId="141" applyFont="1" applyBorder="1" applyAlignment="1">
      <alignment horizontal="center" vertical="center" wrapText="1"/>
    </xf>
    <xf numFmtId="49" fontId="92" fillId="0" borderId="13" xfId="141" applyNumberFormat="1" applyFont="1" applyBorder="1" applyAlignment="1">
      <alignment horizontal="center" vertical="center" wrapText="1"/>
    </xf>
    <xf numFmtId="49" fontId="137" fillId="0" borderId="13" xfId="141" applyNumberFormat="1" applyFont="1" applyBorder="1" applyAlignment="1">
      <alignment horizontal="center" vertical="center" wrapText="1"/>
    </xf>
    <xf numFmtId="0" fontId="71" fillId="0" borderId="0" xfId="114" applyNumberFormat="1" applyAlignment="1">
      <alignment horizontal="center"/>
    </xf>
    <xf numFmtId="0" fontId="138" fillId="0" borderId="0" xfId="114" applyNumberFormat="1" applyFont="1" applyAlignment="1">
      <alignment vertical="center"/>
    </xf>
    <xf numFmtId="0" fontId="138" fillId="0" borderId="0" xfId="114" applyNumberFormat="1" applyFont="1" applyAlignment="1">
      <alignment horizontal="center" vertical="center"/>
    </xf>
    <xf numFmtId="0" fontId="62" fillId="0" borderId="10" xfId="114" applyFont="1" applyFill="1" applyBorder="1" applyAlignment="1">
      <alignment horizontal="center" vertical="center"/>
    </xf>
    <xf numFmtId="0" fontId="63" fillId="0" borderId="10" xfId="114" applyFont="1" applyBorder="1" applyAlignment="1">
      <alignment horizontal="center" vertical="center"/>
    </xf>
    <xf numFmtId="0" fontId="62" fillId="79" borderId="10" xfId="114" applyFont="1" applyFill="1" applyBorder="1" applyAlignment="1">
      <alignment horizontal="center" vertical="center"/>
    </xf>
    <xf numFmtId="0" fontId="60" fillId="79" borderId="10" xfId="114" applyFont="1" applyFill="1" applyBorder="1" applyAlignment="1">
      <alignment horizontal="center" vertical="center"/>
    </xf>
    <xf numFmtId="0" fontId="14" fillId="79" borderId="10" xfId="114" applyFont="1" applyFill="1" applyBorder="1" applyAlignment="1">
      <alignment vertical="center"/>
    </xf>
    <xf numFmtId="0" fontId="19" fillId="79" borderId="10" xfId="114" applyFont="1" applyFill="1" applyBorder="1" applyAlignment="1">
      <alignment horizontal="center" vertical="center"/>
    </xf>
    <xf numFmtId="0" fontId="60" fillId="0" borderId="10" xfId="114" applyFont="1" applyFill="1" applyBorder="1" applyAlignment="1">
      <alignment horizontal="center" vertical="center"/>
    </xf>
    <xf numFmtId="0" fontId="14" fillId="0" borderId="10" xfId="114" applyFont="1" applyBorder="1" applyAlignment="1">
      <alignment vertical="center"/>
    </xf>
    <xf numFmtId="0" fontId="19" fillId="0" borderId="10" xfId="114" applyFont="1" applyBorder="1" applyAlignment="1">
      <alignment horizontal="center" vertical="center"/>
    </xf>
    <xf numFmtId="0" fontId="62" fillId="0" borderId="13" xfId="114" applyFont="1" applyFill="1" applyBorder="1" applyAlignment="1">
      <alignment horizontal="center" vertical="center"/>
    </xf>
    <xf numFmtId="0" fontId="60" fillId="0" borderId="13" xfId="114" applyFont="1" applyFill="1" applyBorder="1" applyAlignment="1">
      <alignment horizontal="center" vertical="center"/>
    </xf>
    <xf numFmtId="0" fontId="14" fillId="0" borderId="13" xfId="114" applyFont="1" applyBorder="1" applyAlignment="1">
      <alignment vertical="center"/>
    </xf>
    <xf numFmtId="0" fontId="19" fillId="0" borderId="13" xfId="114" applyFont="1" applyBorder="1" applyAlignment="1">
      <alignment horizontal="center" vertical="center"/>
    </xf>
    <xf numFmtId="0" fontId="61" fillId="0" borderId="14" xfId="114" applyFont="1" applyBorder="1" applyAlignment="1">
      <alignment horizontal="center" vertical="center" wrapText="1"/>
    </xf>
    <xf numFmtId="0" fontId="10" fillId="0" borderId="10" xfId="114" applyFont="1" applyBorder="1" applyAlignment="1">
      <alignment horizontal="center"/>
    </xf>
    <xf numFmtId="0" fontId="10" fillId="0" borderId="10" xfId="114" applyFont="1" applyBorder="1"/>
    <xf numFmtId="0" fontId="142" fillId="81" borderId="10" xfId="114" applyFont="1" applyFill="1" applyBorder="1" applyAlignment="1">
      <alignment horizontal="center"/>
    </xf>
    <xf numFmtId="0" fontId="19" fillId="81" borderId="10" xfId="114" applyFont="1" applyFill="1" applyBorder="1"/>
    <xf numFmtId="0" fontId="4" fillId="81" borderId="10" xfId="114" applyFont="1" applyFill="1" applyBorder="1" applyAlignment="1">
      <alignment horizontal="center"/>
    </xf>
    <xf numFmtId="0" fontId="143" fillId="0" borderId="10" xfId="114" applyNumberFormat="1" applyFont="1" applyBorder="1" applyAlignment="1">
      <alignment horizontal="center" vertical="center" wrapText="1"/>
    </xf>
    <xf numFmtId="0" fontId="19" fillId="0" borderId="10" xfId="114" applyFont="1" applyBorder="1"/>
    <xf numFmtId="0" fontId="4" fillId="0" borderId="10" xfId="114" applyFont="1" applyBorder="1" applyAlignment="1">
      <alignment horizontal="center"/>
    </xf>
    <xf numFmtId="0" fontId="71" fillId="0" borderId="0" xfId="114" applyNumberFormat="1" applyAlignment="1">
      <alignment vertical="center"/>
    </xf>
    <xf numFmtId="49" fontId="128" fillId="0" borderId="10" xfId="114" applyNumberFormat="1" applyFont="1" applyBorder="1" applyAlignment="1">
      <alignment horizontal="center" vertical="top" wrapText="1"/>
    </xf>
    <xf numFmtId="49" fontId="128" fillId="0" borderId="20" xfId="114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79" borderId="17" xfId="0" applyFont="1" applyFill="1" applyBorder="1" applyAlignment="1">
      <alignment horizontal="center" wrapText="1"/>
    </xf>
    <xf numFmtId="0" fontId="17" fillId="79" borderId="44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9" fillId="0" borderId="10" xfId="114" applyNumberFormat="1" applyFont="1" applyBorder="1" applyAlignment="1">
      <alignment horizontal="center" vertical="center" wrapText="1"/>
    </xf>
    <xf numFmtId="0" fontId="139" fillId="0" borderId="14" xfId="114" applyNumberFormat="1" applyFont="1" applyBorder="1" applyAlignment="1">
      <alignment horizontal="center" vertical="center" wrapText="1"/>
    </xf>
    <xf numFmtId="0" fontId="71" fillId="0" borderId="10" xfId="114" applyNumberFormat="1" applyFont="1" applyBorder="1" applyAlignment="1">
      <alignment horizontal="center" vertical="center" wrapText="1"/>
    </xf>
    <xf numFmtId="0" fontId="58" fillId="0" borderId="0" xfId="114" applyFont="1" applyBorder="1" applyAlignment="1">
      <alignment horizontal="center" vertical="center" wrapText="1"/>
    </xf>
    <xf numFmtId="0" fontId="141" fillId="0" borderId="20" xfId="114" applyNumberFormat="1" applyFont="1" applyBorder="1" applyAlignment="1">
      <alignment horizontal="center" vertical="top"/>
    </xf>
    <xf numFmtId="0" fontId="61" fillId="0" borderId="10" xfId="114" applyFont="1" applyBorder="1" applyAlignment="1">
      <alignment vertical="center" wrapText="1"/>
    </xf>
    <xf numFmtId="0" fontId="61" fillId="0" borderId="14" xfId="114" applyFont="1" applyBorder="1" applyAlignment="1">
      <alignment vertical="center" wrapText="1"/>
    </xf>
    <xf numFmtId="0" fontId="61" fillId="0" borderId="10" xfId="114" applyFont="1" applyBorder="1" applyAlignment="1">
      <alignment horizontal="center" vertical="center"/>
    </xf>
    <xf numFmtId="0" fontId="61" fillId="0" borderId="14" xfId="114" applyFont="1" applyBorder="1" applyAlignment="1">
      <alignment horizontal="center" vertical="center"/>
    </xf>
    <xf numFmtId="0" fontId="140" fillId="0" borderId="10" xfId="114" applyNumberFormat="1" applyFont="1" applyBorder="1" applyAlignment="1">
      <alignment horizontal="center" vertical="center"/>
    </xf>
    <xf numFmtId="0" fontId="61" fillId="0" borderId="10" xfId="114" applyFont="1" applyBorder="1" applyAlignment="1">
      <alignment horizontal="center" vertical="center" wrapText="1"/>
    </xf>
    <xf numFmtId="0" fontId="61" fillId="0" borderId="14" xfId="114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29" fillId="0" borderId="10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129" fillId="0" borderId="10" xfId="0" applyFont="1" applyBorder="1" applyAlignment="1">
      <alignment horizontal="center" vertical="center"/>
    </xf>
    <xf numFmtId="0" fontId="128" fillId="0" borderId="10" xfId="114" applyNumberFormat="1" applyFont="1" applyBorder="1" applyAlignment="1">
      <alignment horizontal="center" vertical="center" wrapText="1"/>
    </xf>
    <xf numFmtId="0" fontId="126" fillId="0" borderId="10" xfId="114" applyNumberFormat="1" applyFont="1" applyBorder="1" applyAlignment="1">
      <alignment horizontal="center" vertical="center"/>
    </xf>
    <xf numFmtId="0" fontId="144" fillId="0" borderId="0" xfId="114" applyFont="1" applyAlignment="1">
      <alignment horizontal="center" vertical="center" wrapText="1"/>
    </xf>
    <xf numFmtId="49" fontId="128" fillId="0" borderId="20" xfId="114" applyNumberFormat="1" applyFont="1" applyBorder="1" applyAlignment="1">
      <alignment horizontal="center" vertical="center" wrapText="1"/>
    </xf>
    <xf numFmtId="0" fontId="128" fillId="0" borderId="10" xfId="114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79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56" fillId="0" borderId="0" xfId="140" applyNumberFormat="1" applyFont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114" fillId="0" borderId="0" xfId="141" applyNumberFormat="1" applyFont="1" applyAlignment="1">
      <alignment horizontal="center" vertical="center" wrapText="1"/>
    </xf>
    <xf numFmtId="49" fontId="1" fillId="0" borderId="0" xfId="141" applyNumberFormat="1" applyAlignment="1">
      <alignment horizontal="center" vertical="center" wrapText="1"/>
    </xf>
    <xf numFmtId="0" fontId="134" fillId="0" borderId="17" xfId="141" applyFont="1" applyBorder="1" applyAlignment="1">
      <alignment horizontal="center" vertical="center" wrapText="1"/>
    </xf>
    <xf numFmtId="0" fontId="134" fillId="0" borderId="44" xfId="141" applyFont="1" applyBorder="1" applyAlignment="1">
      <alignment horizontal="center" vertical="center" wrapText="1"/>
    </xf>
    <xf numFmtId="0" fontId="137" fillId="0" borderId="11" xfId="141" applyFont="1" applyBorder="1" applyAlignment="1">
      <alignment horizontal="center" vertical="center" wrapText="1"/>
    </xf>
    <xf numFmtId="0" fontId="134" fillId="0" borderId="10" xfId="141" applyFont="1" applyBorder="1" applyAlignment="1">
      <alignment horizontal="center" vertical="center" wrapText="1"/>
    </xf>
    <xf numFmtId="0" fontId="137" fillId="0" borderId="10" xfId="141" applyFont="1" applyBorder="1" applyAlignment="1">
      <alignment horizontal="center" vertical="center" wrapText="1"/>
    </xf>
    <xf numFmtId="49" fontId="134" fillId="0" borderId="25" xfId="141" applyNumberFormat="1" applyFont="1" applyBorder="1" applyAlignment="1">
      <alignment horizontal="center" vertical="center" wrapText="1"/>
    </xf>
    <xf numFmtId="49" fontId="137" fillId="0" borderId="13" xfId="141" applyNumberFormat="1" applyFont="1" applyBorder="1" applyAlignment="1">
      <alignment horizontal="center" vertical="center" wrapText="1"/>
    </xf>
    <xf numFmtId="49" fontId="92" fillId="0" borderId="17" xfId="141" applyNumberFormat="1" applyFont="1" applyBorder="1" applyAlignment="1">
      <alignment horizontal="center" vertical="center" wrapText="1"/>
    </xf>
    <xf numFmtId="0" fontId="1" fillId="0" borderId="11" xfId="141" applyBorder="1" applyAlignment="1">
      <alignment horizontal="center" vertical="center" wrapText="1"/>
    </xf>
    <xf numFmtId="49" fontId="134" fillId="0" borderId="39" xfId="141" applyNumberFormat="1" applyFont="1" applyBorder="1" applyAlignment="1">
      <alignment horizontal="center" vertical="center" wrapText="1"/>
    </xf>
    <xf numFmtId="49" fontId="134" fillId="0" borderId="13" xfId="141" applyNumberFormat="1" applyFont="1" applyBorder="1" applyAlignment="1">
      <alignment horizontal="center" vertical="center" wrapText="1"/>
    </xf>
    <xf numFmtId="49" fontId="11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7" fillId="0" borderId="47" xfId="0" applyNumberFormat="1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49" fontId="31" fillId="79" borderId="10" xfId="0" applyNumberFormat="1" applyFont="1" applyFill="1" applyBorder="1" applyAlignment="1">
      <alignment horizontal="center" vertical="center" wrapText="1"/>
    </xf>
    <xf numFmtId="0" fontId="31" fillId="79" borderId="10" xfId="0" applyFont="1" applyFill="1" applyBorder="1" applyAlignment="1">
      <alignment horizontal="center" vertical="center" wrapText="1"/>
    </xf>
    <xf numFmtId="0" fontId="31" fillId="79" borderId="28" xfId="0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4" fillId="0" borderId="37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10" xfId="136" applyNumberFormat="1" applyFont="1" applyBorder="1" applyAlignment="1">
      <alignment horizontal="center"/>
    </xf>
    <xf numFmtId="49" fontId="16" fillId="0" borderId="10" xfId="136" applyNumberFormat="1" applyFont="1" applyBorder="1" applyAlignment="1">
      <alignment horizontal="center"/>
    </xf>
    <xf numFmtId="0" fontId="15" fillId="0" borderId="25" xfId="136" applyNumberFormat="1" applyFont="1" applyBorder="1" applyAlignment="1">
      <alignment horizontal="center"/>
    </xf>
    <xf numFmtId="0" fontId="15" fillId="0" borderId="39" xfId="136" applyNumberFormat="1" applyFont="1" applyBorder="1" applyAlignment="1">
      <alignment horizontal="center"/>
    </xf>
    <xf numFmtId="0" fontId="15" fillId="0" borderId="13" xfId="136" applyNumberFormat="1" applyFont="1" applyBorder="1" applyAlignment="1">
      <alignment horizontal="center"/>
    </xf>
    <xf numFmtId="0" fontId="56" fillId="0" borderId="25" xfId="136" applyFont="1" applyBorder="1" applyAlignment="1">
      <alignment horizontal="center" vertical="center" wrapText="1"/>
    </xf>
    <xf numFmtId="0" fontId="56" fillId="0" borderId="86" xfId="136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31" fillId="0" borderId="84" xfId="136" applyFont="1" applyBorder="1" applyAlignment="1">
      <alignment horizontal="center" vertical="center"/>
    </xf>
    <xf numFmtId="0" fontId="31" fillId="0" borderId="85" xfId="136" applyFont="1" applyBorder="1" applyAlignment="1">
      <alignment horizontal="center" vertical="center"/>
    </xf>
    <xf numFmtId="0" fontId="56" fillId="0" borderId="25" xfId="136" applyFont="1" applyBorder="1" applyAlignment="1">
      <alignment horizontal="center" vertical="center"/>
    </xf>
    <xf numFmtId="0" fontId="56" fillId="0" borderId="13" xfId="136" applyFont="1" applyBorder="1" applyAlignment="1">
      <alignment horizontal="center" vertical="center"/>
    </xf>
    <xf numFmtId="49" fontId="26" fillId="0" borderId="10" xfId="136" applyNumberFormat="1" applyBorder="1" applyAlignment="1">
      <alignment horizontal="center" vertical="top"/>
    </xf>
    <xf numFmtId="0" fontId="116" fillId="0" borderId="25" xfId="136" applyFont="1" applyBorder="1" applyAlignment="1">
      <alignment horizontal="left" vertical="top" wrapText="1" shrinkToFit="1"/>
    </xf>
    <xf numFmtId="0" fontId="116" fillId="0" borderId="39" xfId="136" applyFont="1" applyBorder="1" applyAlignment="1">
      <alignment horizontal="left" vertical="top" wrapText="1" shrinkToFit="1"/>
    </xf>
    <xf numFmtId="0" fontId="116" fillId="0" borderId="13" xfId="136" applyFont="1" applyBorder="1" applyAlignment="1">
      <alignment horizontal="left" vertical="top" wrapText="1" shrinkToFit="1"/>
    </xf>
    <xf numFmtId="49" fontId="56" fillId="0" borderId="10" xfId="136" applyNumberFormat="1" applyFont="1" applyBorder="1" applyAlignment="1">
      <alignment horizontal="center"/>
    </xf>
    <xf numFmtId="49" fontId="26" fillId="0" borderId="10" xfId="136" applyNumberFormat="1" applyBorder="1" applyAlignment="1">
      <alignment horizontal="center"/>
    </xf>
    <xf numFmtId="49" fontId="57" fillId="0" borderId="25" xfId="136" applyNumberFormat="1" applyFont="1" applyBorder="1" applyAlignment="1">
      <alignment horizontal="left" vertical="center" wrapText="1"/>
    </xf>
    <xf numFmtId="49" fontId="57" fillId="0" borderId="13" xfId="136" applyNumberFormat="1" applyFont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49" fontId="16" fillId="0" borderId="91" xfId="0" applyNumberFormat="1" applyFont="1" applyFill="1" applyBorder="1" applyAlignment="1">
      <alignment horizontal="center" vertical="center" wrapText="1"/>
    </xf>
    <xf numFmtId="49" fontId="16" fillId="0" borderId="92" xfId="0" applyNumberFormat="1" applyFont="1" applyFill="1" applyBorder="1" applyAlignment="1">
      <alignment horizontal="center" vertical="center" wrapText="1"/>
    </xf>
    <xf numFmtId="49" fontId="16" fillId="0" borderId="93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56" fillId="80" borderId="17" xfId="0" applyNumberFormat="1" applyFont="1" applyFill="1" applyBorder="1" applyAlignment="1">
      <alignment horizontal="center" vertical="center" wrapText="1"/>
    </xf>
    <xf numFmtId="0" fontId="56" fillId="80" borderId="44" xfId="0" applyNumberFormat="1" applyFont="1" applyFill="1" applyBorder="1" applyAlignment="1">
      <alignment horizontal="center" vertical="center" wrapText="1"/>
    </xf>
    <xf numFmtId="0" fontId="56" fillId="80" borderId="11" xfId="0" applyNumberFormat="1" applyFont="1" applyFill="1" applyBorder="1" applyAlignment="1">
      <alignment horizontal="center" vertical="center" wrapText="1"/>
    </xf>
    <xf numFmtId="0" fontId="56" fillId="80" borderId="37" xfId="0" applyNumberFormat="1" applyFont="1" applyFill="1" applyBorder="1" applyAlignment="1">
      <alignment horizontal="center" vertical="center" wrapText="1"/>
    </xf>
    <xf numFmtId="0" fontId="56" fillId="80" borderId="61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7" fillId="0" borderId="100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vertical="center" wrapText="1"/>
    </xf>
    <xf numFmtId="49" fontId="14" fillId="0" borderId="35" xfId="0" applyNumberFormat="1" applyFont="1" applyFill="1" applyBorder="1" applyAlignment="1">
      <alignment vertical="center" wrapText="1"/>
    </xf>
    <xf numFmtId="49" fontId="66" fillId="0" borderId="51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94" xfId="0" applyNumberFormat="1" applyFont="1" applyFill="1" applyBorder="1" applyAlignment="1">
      <alignment horizontal="center" vertical="center" wrapText="1"/>
    </xf>
    <xf numFmtId="0" fontId="56" fillId="80" borderId="32" xfId="0" applyNumberFormat="1" applyFont="1" applyFill="1" applyBorder="1" applyAlignment="1">
      <alignment horizontal="center" vertical="center" wrapText="1"/>
    </xf>
    <xf numFmtId="0" fontId="60" fillId="0" borderId="10" xfId="112" applyFont="1" applyBorder="1" applyAlignment="1">
      <alignment horizontal="center" vertical="center" wrapText="1"/>
    </xf>
    <xf numFmtId="0" fontId="10" fillId="0" borderId="0" xfId="112" applyFont="1" applyAlignment="1">
      <alignment horizontal="center" wrapText="1"/>
    </xf>
    <xf numFmtId="49" fontId="30" fillId="0" borderId="88" xfId="0" applyNumberFormat="1" applyFont="1" applyBorder="1" applyAlignment="1">
      <alignment horizontal="center" vertical="center" wrapText="1"/>
    </xf>
    <xf numFmtId="49" fontId="30" fillId="0" borderId="90" xfId="0" applyNumberFormat="1" applyFont="1" applyBorder="1" applyAlignment="1">
      <alignment horizontal="center" vertical="center" wrapText="1"/>
    </xf>
    <xf numFmtId="0" fontId="60" fillId="0" borderId="25" xfId="112" applyFont="1" applyBorder="1" applyAlignment="1">
      <alignment horizontal="center" vertical="center" wrapText="1"/>
    </xf>
    <xf numFmtId="0" fontId="60" fillId="0" borderId="13" xfId="11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45" fillId="0" borderId="10" xfId="0" applyFont="1" applyBorder="1"/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79" borderId="10" xfId="0" applyFont="1" applyFill="1" applyBorder="1" applyAlignment="1">
      <alignment horizontal="center"/>
    </xf>
    <xf numFmtId="0" fontId="145" fillId="79" borderId="10" xfId="0" applyFont="1" applyFill="1" applyBorder="1"/>
    <xf numFmtId="0" fontId="9" fillId="79" borderId="10" xfId="0" applyNumberFormat="1" applyFont="1" applyFill="1" applyBorder="1" applyAlignment="1">
      <alignment horizontal="center"/>
    </xf>
    <xf numFmtId="0" fontId="9" fillId="79" borderId="10" xfId="0" applyFont="1" applyFill="1" applyBorder="1"/>
    <xf numFmtId="0" fontId="10" fillId="0" borderId="10" xfId="0" applyFont="1" applyBorder="1"/>
    <xf numFmtId="0" fontId="69" fillId="0" borderId="10" xfId="0" applyNumberFormat="1" applyFont="1" applyBorder="1" applyAlignment="1">
      <alignment horizontal="center"/>
    </xf>
  </cellXfs>
  <cellStyles count="142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 8" xfId="141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2" zoomScale="60" zoomScaleNormal="60" workbookViewId="0">
      <selection activeCell="AA19" sqref="AA19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51" customHeight="1">
      <c r="A1" s="422" t="s">
        <v>247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1" customFormat="1" ht="41.25" customHeight="1">
      <c r="A2" s="425" t="s">
        <v>37</v>
      </c>
      <c r="B2" s="425" t="s">
        <v>38</v>
      </c>
      <c r="C2" s="427" t="s">
        <v>248</v>
      </c>
      <c r="D2" s="428"/>
      <c r="E2" s="428"/>
      <c r="F2" s="428"/>
      <c r="G2" s="428"/>
      <c r="H2" s="429"/>
      <c r="I2" s="430" t="s">
        <v>215</v>
      </c>
      <c r="J2" s="430"/>
      <c r="K2" s="430"/>
      <c r="L2" s="430"/>
      <c r="M2" s="430"/>
      <c r="N2" s="430"/>
    </row>
    <row r="3" spans="1:14" s="2" customFormat="1" ht="98.25" customHeight="1" thickBot="1">
      <c r="A3" s="426"/>
      <c r="B3" s="426"/>
      <c r="C3" s="268" t="s">
        <v>39</v>
      </c>
      <c r="D3" s="268" t="s">
        <v>40</v>
      </c>
      <c r="E3" s="268" t="s">
        <v>41</v>
      </c>
      <c r="F3" s="30" t="s">
        <v>42</v>
      </c>
      <c r="G3" s="268" t="s">
        <v>43</v>
      </c>
      <c r="H3" s="268" t="s">
        <v>44</v>
      </c>
      <c r="I3" s="31" t="s">
        <v>39</v>
      </c>
      <c r="J3" s="31" t="s">
        <v>40</v>
      </c>
      <c r="K3" s="31" t="s">
        <v>41</v>
      </c>
      <c r="L3" s="31" t="s">
        <v>45</v>
      </c>
      <c r="M3" s="31" t="s">
        <v>43</v>
      </c>
      <c r="N3" s="31" t="s">
        <v>44</v>
      </c>
    </row>
    <row r="4" spans="1:14" ht="28.5" customHeight="1" thickTop="1">
      <c r="A4" s="32">
        <v>1</v>
      </c>
      <c r="B4" s="33" t="s">
        <v>2</v>
      </c>
      <c r="C4" s="282">
        <v>0</v>
      </c>
      <c r="D4" s="282">
        <v>54</v>
      </c>
      <c r="E4" s="34">
        <v>4100</v>
      </c>
      <c r="F4" s="35">
        <f>C4+D4+E4</f>
        <v>4154</v>
      </c>
      <c r="G4" s="196">
        <v>2213</v>
      </c>
      <c r="H4" s="196">
        <v>199</v>
      </c>
      <c r="I4" s="36">
        <v>0</v>
      </c>
      <c r="J4" s="36">
        <v>58</v>
      </c>
      <c r="K4" s="36">
        <v>4224</v>
      </c>
      <c r="L4" s="37">
        <f>I4+J4+K4</f>
        <v>4282</v>
      </c>
      <c r="M4" s="38">
        <v>2296</v>
      </c>
      <c r="N4" s="38">
        <v>214</v>
      </c>
    </row>
    <row r="5" spans="1:14" ht="28.5" customHeight="1">
      <c r="A5" s="123">
        <v>2</v>
      </c>
      <c r="B5" s="124" t="s">
        <v>3</v>
      </c>
      <c r="C5" s="125">
        <v>3</v>
      </c>
      <c r="D5" s="128">
        <v>22</v>
      </c>
      <c r="E5" s="126">
        <v>2098</v>
      </c>
      <c r="F5" s="127">
        <f t="shared" ref="F5:F21" si="0">C5+D5+E5</f>
        <v>2123</v>
      </c>
      <c r="G5" s="129">
        <v>906</v>
      </c>
      <c r="H5" s="129">
        <v>138</v>
      </c>
      <c r="I5" s="128">
        <v>3</v>
      </c>
      <c r="J5" s="128">
        <v>23</v>
      </c>
      <c r="K5" s="168">
        <v>2161</v>
      </c>
      <c r="L5" s="127">
        <f t="shared" ref="L5:L17" si="1">I5+J5+K5</f>
        <v>2187</v>
      </c>
      <c r="M5" s="129">
        <v>957</v>
      </c>
      <c r="N5" s="129">
        <v>152</v>
      </c>
    </row>
    <row r="6" spans="1:14" ht="28.5" customHeight="1">
      <c r="A6" s="23">
        <v>3</v>
      </c>
      <c r="B6" s="39" t="s">
        <v>4</v>
      </c>
      <c r="C6" s="40">
        <v>11</v>
      </c>
      <c r="D6" s="283">
        <v>41</v>
      </c>
      <c r="E6" s="40">
        <v>5384</v>
      </c>
      <c r="F6" s="41">
        <f t="shared" si="0"/>
        <v>5436</v>
      </c>
      <c r="G6" s="29">
        <v>2478</v>
      </c>
      <c r="H6" s="29">
        <v>268</v>
      </c>
      <c r="I6" s="42">
        <v>11</v>
      </c>
      <c r="J6" s="42">
        <v>45</v>
      </c>
      <c r="K6" s="36">
        <v>5521</v>
      </c>
      <c r="L6" s="43">
        <f t="shared" si="1"/>
        <v>5577</v>
      </c>
      <c r="M6" s="44">
        <v>2584</v>
      </c>
      <c r="N6" s="44">
        <v>290</v>
      </c>
    </row>
    <row r="7" spans="1:14" ht="28.5" customHeight="1">
      <c r="A7" s="123">
        <v>4</v>
      </c>
      <c r="B7" s="124" t="s">
        <v>5</v>
      </c>
      <c r="C7" s="125">
        <v>5</v>
      </c>
      <c r="D7" s="128">
        <v>280</v>
      </c>
      <c r="E7" s="126">
        <v>16384</v>
      </c>
      <c r="F7" s="127">
        <f t="shared" si="0"/>
        <v>16669</v>
      </c>
      <c r="G7" s="129">
        <v>2996</v>
      </c>
      <c r="H7" s="129">
        <v>501</v>
      </c>
      <c r="I7" s="128">
        <v>7</v>
      </c>
      <c r="J7" s="128">
        <v>293</v>
      </c>
      <c r="K7" s="168">
        <v>16832</v>
      </c>
      <c r="L7" s="127">
        <f t="shared" si="1"/>
        <v>17132</v>
      </c>
      <c r="M7" s="129">
        <v>3188</v>
      </c>
      <c r="N7" s="129">
        <v>541</v>
      </c>
    </row>
    <row r="8" spans="1:14" ht="28.5" customHeight="1">
      <c r="A8" s="23">
        <v>5</v>
      </c>
      <c r="B8" s="39" t="s">
        <v>6</v>
      </c>
      <c r="C8" s="40">
        <v>10</v>
      </c>
      <c r="D8" s="283">
        <v>104</v>
      </c>
      <c r="E8" s="40">
        <v>8964</v>
      </c>
      <c r="F8" s="41">
        <f t="shared" si="0"/>
        <v>9078</v>
      </c>
      <c r="G8" s="29">
        <v>4319</v>
      </c>
      <c r="H8" s="29">
        <v>386</v>
      </c>
      <c r="I8" s="42">
        <v>10</v>
      </c>
      <c r="J8" s="42">
        <v>107</v>
      </c>
      <c r="K8" s="36">
        <v>9211</v>
      </c>
      <c r="L8" s="43">
        <f t="shared" si="1"/>
        <v>9328</v>
      </c>
      <c r="M8" s="44">
        <v>4573</v>
      </c>
      <c r="N8" s="44">
        <v>411</v>
      </c>
    </row>
    <row r="9" spans="1:14" ht="28.5" customHeight="1">
      <c r="A9" s="123">
        <v>6</v>
      </c>
      <c r="B9" s="124" t="s">
        <v>7</v>
      </c>
      <c r="C9" s="125">
        <v>10</v>
      </c>
      <c r="D9" s="128">
        <v>145</v>
      </c>
      <c r="E9" s="126">
        <v>13648</v>
      </c>
      <c r="F9" s="127">
        <f t="shared" si="0"/>
        <v>13803</v>
      </c>
      <c r="G9" s="129">
        <v>4259</v>
      </c>
      <c r="H9" s="129">
        <v>591</v>
      </c>
      <c r="I9" s="128">
        <v>10</v>
      </c>
      <c r="J9" s="128">
        <v>148</v>
      </c>
      <c r="K9" s="168">
        <v>13936</v>
      </c>
      <c r="L9" s="127">
        <f t="shared" si="1"/>
        <v>14094</v>
      </c>
      <c r="M9" s="129">
        <v>4470</v>
      </c>
      <c r="N9" s="129">
        <v>633</v>
      </c>
    </row>
    <row r="10" spans="1:14" ht="28.5" customHeight="1">
      <c r="A10" s="23">
        <v>7</v>
      </c>
      <c r="B10" s="39" t="s">
        <v>8</v>
      </c>
      <c r="C10" s="40">
        <v>3</v>
      </c>
      <c r="D10" s="283">
        <v>96</v>
      </c>
      <c r="E10" s="40">
        <v>4559</v>
      </c>
      <c r="F10" s="41">
        <f t="shared" si="0"/>
        <v>4658</v>
      </c>
      <c r="G10" s="29">
        <v>2626</v>
      </c>
      <c r="H10" s="29">
        <v>298</v>
      </c>
      <c r="I10" s="42">
        <v>3</v>
      </c>
      <c r="J10" s="42">
        <v>99</v>
      </c>
      <c r="K10" s="36">
        <v>4722</v>
      </c>
      <c r="L10" s="43">
        <f t="shared" si="1"/>
        <v>4824</v>
      </c>
      <c r="M10" s="44">
        <v>2763</v>
      </c>
      <c r="N10" s="44">
        <v>314</v>
      </c>
    </row>
    <row r="11" spans="1:14" ht="28.5" customHeight="1">
      <c r="A11" s="123">
        <v>8</v>
      </c>
      <c r="B11" s="124" t="s">
        <v>9</v>
      </c>
      <c r="C11" s="125">
        <v>2</v>
      </c>
      <c r="D11" s="128">
        <v>69</v>
      </c>
      <c r="E11" s="126">
        <v>4800</v>
      </c>
      <c r="F11" s="127">
        <f t="shared" si="0"/>
        <v>4871</v>
      </c>
      <c r="G11" s="129">
        <v>2870</v>
      </c>
      <c r="H11" s="129">
        <v>216</v>
      </c>
      <c r="I11" s="128">
        <v>3</v>
      </c>
      <c r="J11" s="128">
        <v>71</v>
      </c>
      <c r="K11" s="168">
        <v>4922</v>
      </c>
      <c r="L11" s="127">
        <f t="shared" si="1"/>
        <v>4996</v>
      </c>
      <c r="M11" s="129">
        <v>2986</v>
      </c>
      <c r="N11" s="129">
        <v>225</v>
      </c>
    </row>
    <row r="12" spans="1:14" ht="28.5" customHeight="1">
      <c r="A12" s="23">
        <v>9</v>
      </c>
      <c r="B12" s="39" t="s">
        <v>10</v>
      </c>
      <c r="C12" s="40">
        <v>2</v>
      </c>
      <c r="D12" s="283">
        <v>70</v>
      </c>
      <c r="E12" s="40">
        <v>5554</v>
      </c>
      <c r="F12" s="41">
        <f t="shared" si="0"/>
        <v>5626</v>
      </c>
      <c r="G12" s="29">
        <v>2162</v>
      </c>
      <c r="H12" s="29">
        <v>250</v>
      </c>
      <c r="I12" s="42">
        <v>3</v>
      </c>
      <c r="J12" s="42">
        <v>74</v>
      </c>
      <c r="K12" s="36">
        <v>5702</v>
      </c>
      <c r="L12" s="43">
        <f t="shared" si="1"/>
        <v>5779</v>
      </c>
      <c r="M12" s="44">
        <v>2305</v>
      </c>
      <c r="N12" s="44">
        <v>272</v>
      </c>
    </row>
    <row r="13" spans="1:14" ht="28.5" customHeight="1">
      <c r="A13" s="123">
        <v>10</v>
      </c>
      <c r="B13" s="124" t="s">
        <v>11</v>
      </c>
      <c r="C13" s="125">
        <v>4</v>
      </c>
      <c r="D13" s="128">
        <v>31</v>
      </c>
      <c r="E13" s="126">
        <v>2056</v>
      </c>
      <c r="F13" s="127">
        <f t="shared" si="0"/>
        <v>2091</v>
      </c>
      <c r="G13" s="129">
        <v>858</v>
      </c>
      <c r="H13" s="129">
        <v>73</v>
      </c>
      <c r="I13" s="128">
        <v>4</v>
      </c>
      <c r="J13" s="128">
        <v>34</v>
      </c>
      <c r="K13" s="168">
        <v>2102</v>
      </c>
      <c r="L13" s="127">
        <f t="shared" si="1"/>
        <v>2140</v>
      </c>
      <c r="M13" s="129">
        <v>887</v>
      </c>
      <c r="N13" s="129">
        <v>81</v>
      </c>
    </row>
    <row r="14" spans="1:14" ht="28.5" customHeight="1">
      <c r="A14" s="23">
        <v>11</v>
      </c>
      <c r="B14" s="39" t="s">
        <v>12</v>
      </c>
      <c r="C14" s="40">
        <v>6</v>
      </c>
      <c r="D14" s="283">
        <v>66</v>
      </c>
      <c r="E14" s="40">
        <v>3987</v>
      </c>
      <c r="F14" s="41">
        <f t="shared" si="0"/>
        <v>4059</v>
      </c>
      <c r="G14" s="29">
        <v>1189</v>
      </c>
      <c r="H14" s="29">
        <v>142</v>
      </c>
      <c r="I14" s="42">
        <v>6</v>
      </c>
      <c r="J14" s="42">
        <v>66</v>
      </c>
      <c r="K14" s="36">
        <v>4083</v>
      </c>
      <c r="L14" s="43">
        <f t="shared" si="1"/>
        <v>4155</v>
      </c>
      <c r="M14" s="44">
        <v>1252</v>
      </c>
      <c r="N14" s="44">
        <v>168</v>
      </c>
    </row>
    <row r="15" spans="1:14" ht="28.5" customHeight="1">
      <c r="A15" s="123">
        <v>12</v>
      </c>
      <c r="B15" s="124" t="s">
        <v>13</v>
      </c>
      <c r="C15" s="125">
        <v>2</v>
      </c>
      <c r="D15" s="128">
        <v>60</v>
      </c>
      <c r="E15" s="126">
        <v>4836</v>
      </c>
      <c r="F15" s="127">
        <f t="shared" si="0"/>
        <v>4898</v>
      </c>
      <c r="G15" s="129">
        <v>1815</v>
      </c>
      <c r="H15" s="129">
        <v>351</v>
      </c>
      <c r="I15" s="128">
        <v>2</v>
      </c>
      <c r="J15" s="128">
        <v>65</v>
      </c>
      <c r="K15" s="168">
        <v>4967</v>
      </c>
      <c r="L15" s="127">
        <f t="shared" si="1"/>
        <v>5034</v>
      </c>
      <c r="M15" s="129">
        <v>1904</v>
      </c>
      <c r="N15" s="129">
        <v>365</v>
      </c>
    </row>
    <row r="16" spans="1:14" ht="28.5" customHeight="1">
      <c r="A16" s="23">
        <v>13</v>
      </c>
      <c r="B16" s="39" t="s">
        <v>14</v>
      </c>
      <c r="C16" s="40">
        <v>0</v>
      </c>
      <c r="D16" s="283">
        <v>34</v>
      </c>
      <c r="E16" s="40">
        <v>2461</v>
      </c>
      <c r="F16" s="41">
        <f t="shared" si="0"/>
        <v>2495</v>
      </c>
      <c r="G16" s="29">
        <v>911</v>
      </c>
      <c r="H16" s="29">
        <v>73</v>
      </c>
      <c r="I16" s="42">
        <v>0</v>
      </c>
      <c r="J16" s="42">
        <v>37</v>
      </c>
      <c r="K16" s="36">
        <v>2524</v>
      </c>
      <c r="L16" s="43">
        <f t="shared" si="1"/>
        <v>2561</v>
      </c>
      <c r="M16" s="44">
        <v>943</v>
      </c>
      <c r="N16" s="44">
        <v>80</v>
      </c>
    </row>
    <row r="17" spans="1:14" ht="28.5" customHeight="1">
      <c r="A17" s="123">
        <v>14</v>
      </c>
      <c r="B17" s="124" t="s">
        <v>15</v>
      </c>
      <c r="C17" s="125">
        <v>2</v>
      </c>
      <c r="D17" s="128">
        <v>55</v>
      </c>
      <c r="E17" s="126">
        <v>3295</v>
      </c>
      <c r="F17" s="127">
        <f t="shared" si="0"/>
        <v>3352</v>
      </c>
      <c r="G17" s="129">
        <v>1489</v>
      </c>
      <c r="H17" s="129">
        <v>186</v>
      </c>
      <c r="I17" s="128">
        <v>3</v>
      </c>
      <c r="J17" s="128">
        <v>58</v>
      </c>
      <c r="K17" s="168">
        <v>3392</v>
      </c>
      <c r="L17" s="127">
        <f t="shared" si="1"/>
        <v>3453</v>
      </c>
      <c r="M17" s="129">
        <v>1570</v>
      </c>
      <c r="N17" s="129">
        <v>198</v>
      </c>
    </row>
    <row r="18" spans="1:14" ht="28.5" customHeight="1">
      <c r="A18" s="23">
        <v>15</v>
      </c>
      <c r="B18" s="39" t="s">
        <v>16</v>
      </c>
      <c r="C18" s="40">
        <v>0</v>
      </c>
      <c r="D18" s="283">
        <v>42</v>
      </c>
      <c r="E18" s="40">
        <v>2961</v>
      </c>
      <c r="F18" s="41">
        <f t="shared" si="0"/>
        <v>3003</v>
      </c>
      <c r="G18" s="29">
        <v>1084</v>
      </c>
      <c r="H18" s="29">
        <v>168</v>
      </c>
      <c r="I18" s="42">
        <v>0</v>
      </c>
      <c r="J18" s="42">
        <v>44</v>
      </c>
      <c r="K18" s="36">
        <v>3044</v>
      </c>
      <c r="L18" s="43">
        <f>I18+J18+K18</f>
        <v>3088</v>
      </c>
      <c r="M18" s="44">
        <v>1130</v>
      </c>
      <c r="N18" s="44">
        <v>176</v>
      </c>
    </row>
    <row r="19" spans="1:14" ht="28.5" customHeight="1">
      <c r="A19" s="123">
        <v>16</v>
      </c>
      <c r="B19" s="124" t="s">
        <v>17</v>
      </c>
      <c r="C19" s="125">
        <v>2</v>
      </c>
      <c r="D19" s="128">
        <v>72</v>
      </c>
      <c r="E19" s="126">
        <v>9074</v>
      </c>
      <c r="F19" s="127">
        <f t="shared" si="0"/>
        <v>9148</v>
      </c>
      <c r="G19" s="129">
        <v>945</v>
      </c>
      <c r="H19" s="129">
        <v>108</v>
      </c>
      <c r="I19" s="128">
        <v>2</v>
      </c>
      <c r="J19" s="128">
        <v>74</v>
      </c>
      <c r="K19" s="168">
        <v>9208</v>
      </c>
      <c r="L19" s="127">
        <f>I19+J19+K19</f>
        <v>9284</v>
      </c>
      <c r="M19" s="129">
        <v>1001</v>
      </c>
      <c r="N19" s="129">
        <v>112</v>
      </c>
    </row>
    <row r="20" spans="1:14" ht="28.5" customHeight="1">
      <c r="A20" s="23">
        <v>17</v>
      </c>
      <c r="B20" s="39" t="s">
        <v>18</v>
      </c>
      <c r="C20" s="40">
        <v>0</v>
      </c>
      <c r="D20" s="283">
        <v>71</v>
      </c>
      <c r="E20" s="40">
        <v>4867</v>
      </c>
      <c r="F20" s="41">
        <f t="shared" si="0"/>
        <v>4938</v>
      </c>
      <c r="G20" s="29">
        <v>3773</v>
      </c>
      <c r="H20" s="29">
        <v>395</v>
      </c>
      <c r="I20" s="42">
        <v>0</v>
      </c>
      <c r="J20" s="42">
        <v>74</v>
      </c>
      <c r="K20" s="36">
        <v>4989</v>
      </c>
      <c r="L20" s="43">
        <f>I20+J20+K20</f>
        <v>5063</v>
      </c>
      <c r="M20" s="44">
        <v>3933</v>
      </c>
      <c r="N20" s="44">
        <v>421</v>
      </c>
    </row>
    <row r="21" spans="1:14" ht="28.5" customHeight="1">
      <c r="A21" s="123">
        <v>18</v>
      </c>
      <c r="B21" s="124" t="s">
        <v>19</v>
      </c>
      <c r="C21" s="125">
        <v>1</v>
      </c>
      <c r="D21" s="128">
        <v>83</v>
      </c>
      <c r="E21" s="126">
        <v>6444</v>
      </c>
      <c r="F21" s="127">
        <f t="shared" si="0"/>
        <v>6528</v>
      </c>
      <c r="G21" s="129">
        <v>2437</v>
      </c>
      <c r="H21" s="129">
        <v>292</v>
      </c>
      <c r="I21" s="128">
        <v>1</v>
      </c>
      <c r="J21" s="128">
        <v>85</v>
      </c>
      <c r="K21" s="168">
        <v>6657</v>
      </c>
      <c r="L21" s="127">
        <f>I21+J21+K21</f>
        <v>6743</v>
      </c>
      <c r="M21" s="129">
        <v>2577</v>
      </c>
      <c r="N21" s="129">
        <v>315</v>
      </c>
    </row>
    <row r="22" spans="1:14" s="3" customFormat="1" ht="39.75" customHeight="1">
      <c r="A22" s="423" t="s">
        <v>0</v>
      </c>
      <c r="B22" s="424"/>
      <c r="C22" s="45">
        <v>63</v>
      </c>
      <c r="D22" s="45">
        <v>1395</v>
      </c>
      <c r="E22" s="45">
        <v>105472</v>
      </c>
      <c r="F22" s="45">
        <f>SUM(F4:F21)</f>
        <v>106930</v>
      </c>
      <c r="G22" s="45">
        <v>39330</v>
      </c>
      <c r="H22" s="45">
        <v>4635</v>
      </c>
      <c r="I22" s="82">
        <v>68</v>
      </c>
      <c r="J22" s="82">
        <v>1455</v>
      </c>
      <c r="K22" s="82">
        <v>108197</v>
      </c>
      <c r="L22" s="82">
        <f>SUM(L4:L21)</f>
        <v>109720</v>
      </c>
      <c r="M22" s="82">
        <v>41319</v>
      </c>
      <c r="N22" s="82">
        <v>4968</v>
      </c>
    </row>
    <row r="23" spans="1:14" ht="20.25" customHeight="1">
      <c r="C23" s="104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2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74" zoomScaleNormal="74" workbookViewId="0">
      <selection activeCell="Z5" sqref="Z5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531" t="s">
        <v>259</v>
      </c>
      <c r="B1" s="531"/>
      <c r="C1" s="531"/>
      <c r="D1" s="531"/>
      <c r="E1" s="531"/>
      <c r="F1" s="531"/>
    </row>
    <row r="2" spans="1:6" ht="18" customHeight="1">
      <c r="A2" s="450" t="s">
        <v>1</v>
      </c>
      <c r="B2" s="450" t="s">
        <v>68</v>
      </c>
      <c r="C2" s="534" t="s">
        <v>69</v>
      </c>
      <c r="D2" s="535"/>
      <c r="E2" s="536" t="s">
        <v>70</v>
      </c>
      <c r="F2" s="537"/>
    </row>
    <row r="3" spans="1:6" ht="18">
      <c r="A3" s="532"/>
      <c r="B3" s="451"/>
      <c r="C3" s="538" t="s">
        <v>260</v>
      </c>
      <c r="D3" s="538"/>
      <c r="E3" s="539" t="s">
        <v>232</v>
      </c>
      <c r="F3" s="539"/>
    </row>
    <row r="4" spans="1:6" ht="18.75" thickBot="1">
      <c r="A4" s="533"/>
      <c r="B4" s="452"/>
      <c r="C4" s="75" t="s">
        <v>72</v>
      </c>
      <c r="D4" s="75" t="s">
        <v>71</v>
      </c>
      <c r="E4" s="75" t="s">
        <v>72</v>
      </c>
      <c r="F4" s="75" t="s">
        <v>71</v>
      </c>
    </row>
    <row r="5" spans="1:6" ht="27.95" customHeight="1" thickTop="1">
      <c r="A5" s="32">
        <v>1</v>
      </c>
      <c r="B5" s="33" t="s">
        <v>2</v>
      </c>
      <c r="C5" s="135">
        <v>218</v>
      </c>
      <c r="D5" s="135">
        <v>151</v>
      </c>
      <c r="E5" s="135">
        <v>246</v>
      </c>
      <c r="F5" s="135">
        <v>165</v>
      </c>
    </row>
    <row r="6" spans="1:6" ht="27.95" customHeight="1">
      <c r="A6" s="123">
        <v>2</v>
      </c>
      <c r="B6" s="124" t="s">
        <v>3</v>
      </c>
      <c r="C6" s="136">
        <v>225</v>
      </c>
      <c r="D6" s="136">
        <v>181</v>
      </c>
      <c r="E6" s="136">
        <v>272</v>
      </c>
      <c r="F6" s="136">
        <v>213</v>
      </c>
    </row>
    <row r="7" spans="1:6" ht="27.95" customHeight="1">
      <c r="A7" s="23">
        <v>3</v>
      </c>
      <c r="B7" s="39" t="s">
        <v>4</v>
      </c>
      <c r="C7" s="137">
        <v>271</v>
      </c>
      <c r="D7" s="137">
        <v>195</v>
      </c>
      <c r="E7" s="137">
        <v>310</v>
      </c>
      <c r="F7" s="137">
        <v>222</v>
      </c>
    </row>
    <row r="8" spans="1:6" ht="27.95" customHeight="1">
      <c r="A8" s="123">
        <v>4</v>
      </c>
      <c r="B8" s="124" t="s">
        <v>5</v>
      </c>
      <c r="C8" s="136">
        <v>1316</v>
      </c>
      <c r="D8" s="136">
        <v>981</v>
      </c>
      <c r="E8" s="136">
        <v>1627</v>
      </c>
      <c r="F8" s="136">
        <v>1155</v>
      </c>
    </row>
    <row r="9" spans="1:6" ht="27.95" customHeight="1">
      <c r="A9" s="23">
        <v>5</v>
      </c>
      <c r="B9" s="39" t="s">
        <v>6</v>
      </c>
      <c r="C9" s="137">
        <v>1605</v>
      </c>
      <c r="D9" s="137">
        <v>1245</v>
      </c>
      <c r="E9" s="137">
        <v>1917</v>
      </c>
      <c r="F9" s="137">
        <v>1457</v>
      </c>
    </row>
    <row r="10" spans="1:6" ht="27.95" customHeight="1">
      <c r="A10" s="123">
        <v>6</v>
      </c>
      <c r="B10" s="124" t="s">
        <v>7</v>
      </c>
      <c r="C10" s="136">
        <v>1286</v>
      </c>
      <c r="D10" s="136">
        <v>1046</v>
      </c>
      <c r="E10" s="136">
        <v>1486</v>
      </c>
      <c r="F10" s="136">
        <v>1190</v>
      </c>
    </row>
    <row r="11" spans="1:6" ht="27.95" customHeight="1">
      <c r="A11" s="23">
        <v>7</v>
      </c>
      <c r="B11" s="39" t="s">
        <v>8</v>
      </c>
      <c r="C11" s="137">
        <v>1108</v>
      </c>
      <c r="D11" s="137">
        <v>845</v>
      </c>
      <c r="E11" s="137">
        <v>1305</v>
      </c>
      <c r="F11" s="137">
        <v>985</v>
      </c>
    </row>
    <row r="12" spans="1:6" ht="27.95" customHeight="1">
      <c r="A12" s="123">
        <v>8</v>
      </c>
      <c r="B12" s="124" t="s">
        <v>9</v>
      </c>
      <c r="C12" s="136">
        <v>227</v>
      </c>
      <c r="D12" s="136">
        <v>167</v>
      </c>
      <c r="E12" s="136">
        <v>329</v>
      </c>
      <c r="F12" s="136">
        <v>239</v>
      </c>
    </row>
    <row r="13" spans="1:6" ht="27.95" customHeight="1">
      <c r="A13" s="23">
        <v>9</v>
      </c>
      <c r="B13" s="39" t="s">
        <v>10</v>
      </c>
      <c r="C13" s="138">
        <v>693</v>
      </c>
      <c r="D13" s="138">
        <v>602</v>
      </c>
      <c r="E13" s="138">
        <v>801</v>
      </c>
      <c r="F13" s="137">
        <v>684</v>
      </c>
    </row>
    <row r="14" spans="1:6" ht="27.95" customHeight="1">
      <c r="A14" s="123">
        <v>10</v>
      </c>
      <c r="B14" s="124" t="s">
        <v>11</v>
      </c>
      <c r="C14" s="136">
        <v>230</v>
      </c>
      <c r="D14" s="136">
        <v>168</v>
      </c>
      <c r="E14" s="136">
        <v>275</v>
      </c>
      <c r="F14" s="136">
        <v>205</v>
      </c>
    </row>
    <row r="15" spans="1:6" ht="27.95" customHeight="1">
      <c r="A15" s="23">
        <v>11</v>
      </c>
      <c r="B15" s="39" t="s">
        <v>12</v>
      </c>
      <c r="C15" s="137">
        <v>157</v>
      </c>
      <c r="D15" s="138">
        <v>122</v>
      </c>
      <c r="E15" s="137">
        <v>197</v>
      </c>
      <c r="F15" s="137">
        <v>148</v>
      </c>
    </row>
    <row r="16" spans="1:6" ht="27.95" customHeight="1">
      <c r="A16" s="123">
        <v>12</v>
      </c>
      <c r="B16" s="124" t="s">
        <v>13</v>
      </c>
      <c r="C16" s="136">
        <v>339</v>
      </c>
      <c r="D16" s="136">
        <v>243</v>
      </c>
      <c r="E16" s="136">
        <v>418</v>
      </c>
      <c r="F16" s="136">
        <v>299</v>
      </c>
    </row>
    <row r="17" spans="1:6" ht="27.95" customHeight="1">
      <c r="A17" s="23">
        <v>13</v>
      </c>
      <c r="B17" s="39" t="s">
        <v>14</v>
      </c>
      <c r="C17" s="137">
        <v>414</v>
      </c>
      <c r="D17" s="137">
        <v>312</v>
      </c>
      <c r="E17" s="137">
        <v>492</v>
      </c>
      <c r="F17" s="137">
        <v>355</v>
      </c>
    </row>
    <row r="18" spans="1:6" ht="27.95" customHeight="1">
      <c r="A18" s="123">
        <v>14</v>
      </c>
      <c r="B18" s="124" t="s">
        <v>15</v>
      </c>
      <c r="C18" s="136">
        <v>447</v>
      </c>
      <c r="D18" s="136">
        <v>331</v>
      </c>
      <c r="E18" s="136">
        <v>525</v>
      </c>
      <c r="F18" s="136">
        <v>373</v>
      </c>
    </row>
    <row r="19" spans="1:6" ht="27.95" customHeight="1">
      <c r="A19" s="23">
        <v>15</v>
      </c>
      <c r="B19" s="39" t="s">
        <v>16</v>
      </c>
      <c r="C19" s="137">
        <v>515</v>
      </c>
      <c r="D19" s="137">
        <v>361</v>
      </c>
      <c r="E19" s="137">
        <v>609</v>
      </c>
      <c r="F19" s="137">
        <v>414</v>
      </c>
    </row>
    <row r="20" spans="1:6" ht="27.95" customHeight="1">
      <c r="A20" s="123">
        <v>16</v>
      </c>
      <c r="B20" s="124" t="s">
        <v>17</v>
      </c>
      <c r="C20" s="136">
        <v>49</v>
      </c>
      <c r="D20" s="136">
        <v>34</v>
      </c>
      <c r="E20" s="136">
        <v>63</v>
      </c>
      <c r="F20" s="136">
        <v>41</v>
      </c>
    </row>
    <row r="21" spans="1:6" ht="27.95" customHeight="1">
      <c r="A21" s="23">
        <v>17</v>
      </c>
      <c r="B21" s="39" t="s">
        <v>18</v>
      </c>
      <c r="C21" s="137">
        <v>1115</v>
      </c>
      <c r="D21" s="137">
        <v>867</v>
      </c>
      <c r="E21" s="137">
        <v>1283</v>
      </c>
      <c r="F21" s="137">
        <v>965</v>
      </c>
    </row>
    <row r="22" spans="1:6" ht="27.95" customHeight="1">
      <c r="A22" s="123">
        <v>18</v>
      </c>
      <c r="B22" s="124" t="s">
        <v>19</v>
      </c>
      <c r="C22" s="139">
        <v>925</v>
      </c>
      <c r="D22" s="136">
        <v>721</v>
      </c>
      <c r="E22" s="139">
        <v>1133</v>
      </c>
      <c r="F22" s="136">
        <v>851</v>
      </c>
    </row>
    <row r="23" spans="1:6" ht="27.95" customHeight="1">
      <c r="A23" s="423" t="s">
        <v>0</v>
      </c>
      <c r="B23" s="424"/>
      <c r="C23" s="76">
        <f>SUM(C5:C22)</f>
        <v>11140</v>
      </c>
      <c r="D23" s="76">
        <f t="shared" ref="D23:F23" si="0">SUM(D5:D22)</f>
        <v>8572</v>
      </c>
      <c r="E23" s="76">
        <f t="shared" si="0"/>
        <v>13288</v>
      </c>
      <c r="F23" s="76">
        <f t="shared" si="0"/>
        <v>9961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2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2" zoomScale="90" zoomScaleNormal="90" workbookViewId="0">
      <selection activeCell="D23" sqref="D23"/>
    </sheetView>
  </sheetViews>
  <sheetFormatPr defaultColWidth="12" defaultRowHeight="12.75"/>
  <cols>
    <col min="1" max="1" width="4" style="342" customWidth="1"/>
    <col min="2" max="2" width="25.28515625" style="337" customWidth="1"/>
    <col min="3" max="3" width="11" style="337" customWidth="1"/>
    <col min="4" max="4" width="10.5703125" style="337" customWidth="1"/>
    <col min="5" max="6" width="10.140625" style="337" customWidth="1"/>
    <col min="7" max="7" width="12.5703125" style="337" hidden="1" customWidth="1"/>
    <col min="8" max="8" width="10.42578125" style="337" customWidth="1"/>
    <col min="9" max="10" width="7.5703125" style="337" customWidth="1"/>
    <col min="11" max="11" width="6.5703125" style="337" customWidth="1"/>
    <col min="12" max="12" width="6.140625" style="337" customWidth="1"/>
    <col min="13" max="13" width="13" style="337" customWidth="1"/>
    <col min="14" max="14" width="11.42578125" style="337" customWidth="1"/>
    <col min="15" max="15" width="10.28515625" style="337" customWidth="1"/>
    <col min="16" max="17" width="13.28515625" style="337" customWidth="1"/>
    <col min="18" max="255" width="12" style="337"/>
    <col min="256" max="256" width="4" style="337" customWidth="1"/>
    <col min="257" max="257" width="25.28515625" style="337" customWidth="1"/>
    <col min="258" max="258" width="11" style="337" customWidth="1"/>
    <col min="259" max="259" width="10.5703125" style="337" customWidth="1"/>
    <col min="260" max="261" width="10.140625" style="337" customWidth="1"/>
    <col min="262" max="262" width="12.5703125" style="337" customWidth="1"/>
    <col min="263" max="263" width="10.42578125" style="337" customWidth="1"/>
    <col min="264" max="265" width="7.5703125" style="337" customWidth="1"/>
    <col min="266" max="266" width="6.5703125" style="337" customWidth="1"/>
    <col min="267" max="267" width="0" style="337" hidden="1" customWidth="1"/>
    <col min="268" max="268" width="6.140625" style="337" customWidth="1"/>
    <col min="269" max="269" width="13" style="337" customWidth="1"/>
    <col min="270" max="270" width="11.42578125" style="337" customWidth="1"/>
    <col min="271" max="271" width="10.28515625" style="337" customWidth="1"/>
    <col min="272" max="273" width="13.28515625" style="337" customWidth="1"/>
    <col min="274" max="511" width="12" style="337"/>
    <col min="512" max="512" width="4" style="337" customWidth="1"/>
    <col min="513" max="513" width="25.28515625" style="337" customWidth="1"/>
    <col min="514" max="514" width="11" style="337" customWidth="1"/>
    <col min="515" max="515" width="10.5703125" style="337" customWidth="1"/>
    <col min="516" max="517" width="10.140625" style="337" customWidth="1"/>
    <col min="518" max="518" width="12.5703125" style="337" customWidth="1"/>
    <col min="519" max="519" width="10.42578125" style="337" customWidth="1"/>
    <col min="520" max="521" width="7.5703125" style="337" customWidth="1"/>
    <col min="522" max="522" width="6.5703125" style="337" customWidth="1"/>
    <col min="523" max="523" width="0" style="337" hidden="1" customWidth="1"/>
    <col min="524" max="524" width="6.140625" style="337" customWidth="1"/>
    <col min="525" max="525" width="13" style="337" customWidth="1"/>
    <col min="526" max="526" width="11.42578125" style="337" customWidth="1"/>
    <col min="527" max="527" width="10.28515625" style="337" customWidth="1"/>
    <col min="528" max="529" width="13.28515625" style="337" customWidth="1"/>
    <col min="530" max="767" width="12" style="337"/>
    <col min="768" max="768" width="4" style="337" customWidth="1"/>
    <col min="769" max="769" width="25.28515625" style="337" customWidth="1"/>
    <col min="770" max="770" width="11" style="337" customWidth="1"/>
    <col min="771" max="771" width="10.5703125" style="337" customWidth="1"/>
    <col min="772" max="773" width="10.140625" style="337" customWidth="1"/>
    <col min="774" max="774" width="12.5703125" style="337" customWidth="1"/>
    <col min="775" max="775" width="10.42578125" style="337" customWidth="1"/>
    <col min="776" max="777" width="7.5703125" style="337" customWidth="1"/>
    <col min="778" max="778" width="6.5703125" style="337" customWidth="1"/>
    <col min="779" max="779" width="0" style="337" hidden="1" customWidth="1"/>
    <col min="780" max="780" width="6.140625" style="337" customWidth="1"/>
    <col min="781" max="781" width="13" style="337" customWidth="1"/>
    <col min="782" max="782" width="11.42578125" style="337" customWidth="1"/>
    <col min="783" max="783" width="10.28515625" style="337" customWidth="1"/>
    <col min="784" max="785" width="13.28515625" style="337" customWidth="1"/>
    <col min="786" max="1023" width="12" style="337"/>
    <col min="1024" max="1024" width="4" style="337" customWidth="1"/>
    <col min="1025" max="1025" width="25.28515625" style="337" customWidth="1"/>
    <col min="1026" max="1026" width="11" style="337" customWidth="1"/>
    <col min="1027" max="1027" width="10.5703125" style="337" customWidth="1"/>
    <col min="1028" max="1029" width="10.140625" style="337" customWidth="1"/>
    <col min="1030" max="1030" width="12.5703125" style="337" customWidth="1"/>
    <col min="1031" max="1031" width="10.42578125" style="337" customWidth="1"/>
    <col min="1032" max="1033" width="7.5703125" style="337" customWidth="1"/>
    <col min="1034" max="1034" width="6.5703125" style="337" customWidth="1"/>
    <col min="1035" max="1035" width="0" style="337" hidden="1" customWidth="1"/>
    <col min="1036" max="1036" width="6.140625" style="337" customWidth="1"/>
    <col min="1037" max="1037" width="13" style="337" customWidth="1"/>
    <col min="1038" max="1038" width="11.42578125" style="337" customWidth="1"/>
    <col min="1039" max="1039" width="10.28515625" style="337" customWidth="1"/>
    <col min="1040" max="1041" width="13.28515625" style="337" customWidth="1"/>
    <col min="1042" max="1279" width="12" style="337"/>
    <col min="1280" max="1280" width="4" style="337" customWidth="1"/>
    <col min="1281" max="1281" width="25.28515625" style="337" customWidth="1"/>
    <col min="1282" max="1282" width="11" style="337" customWidth="1"/>
    <col min="1283" max="1283" width="10.5703125" style="337" customWidth="1"/>
    <col min="1284" max="1285" width="10.140625" style="337" customWidth="1"/>
    <col min="1286" max="1286" width="12.5703125" style="337" customWidth="1"/>
    <col min="1287" max="1287" width="10.42578125" style="337" customWidth="1"/>
    <col min="1288" max="1289" width="7.5703125" style="337" customWidth="1"/>
    <col min="1290" max="1290" width="6.5703125" style="337" customWidth="1"/>
    <col min="1291" max="1291" width="0" style="337" hidden="1" customWidth="1"/>
    <col min="1292" max="1292" width="6.140625" style="337" customWidth="1"/>
    <col min="1293" max="1293" width="13" style="337" customWidth="1"/>
    <col min="1294" max="1294" width="11.42578125" style="337" customWidth="1"/>
    <col min="1295" max="1295" width="10.28515625" style="337" customWidth="1"/>
    <col min="1296" max="1297" width="13.28515625" style="337" customWidth="1"/>
    <col min="1298" max="1535" width="12" style="337"/>
    <col min="1536" max="1536" width="4" style="337" customWidth="1"/>
    <col min="1537" max="1537" width="25.28515625" style="337" customWidth="1"/>
    <col min="1538" max="1538" width="11" style="337" customWidth="1"/>
    <col min="1539" max="1539" width="10.5703125" style="337" customWidth="1"/>
    <col min="1540" max="1541" width="10.140625" style="337" customWidth="1"/>
    <col min="1542" max="1542" width="12.5703125" style="337" customWidth="1"/>
    <col min="1543" max="1543" width="10.42578125" style="337" customWidth="1"/>
    <col min="1544" max="1545" width="7.5703125" style="337" customWidth="1"/>
    <col min="1546" max="1546" width="6.5703125" style="337" customWidth="1"/>
    <col min="1547" max="1547" width="0" style="337" hidden="1" customWidth="1"/>
    <col min="1548" max="1548" width="6.140625" style="337" customWidth="1"/>
    <col min="1549" max="1549" width="13" style="337" customWidth="1"/>
    <col min="1550" max="1550" width="11.42578125" style="337" customWidth="1"/>
    <col min="1551" max="1551" width="10.28515625" style="337" customWidth="1"/>
    <col min="1552" max="1553" width="13.28515625" style="337" customWidth="1"/>
    <col min="1554" max="1791" width="12" style="337"/>
    <col min="1792" max="1792" width="4" style="337" customWidth="1"/>
    <col min="1793" max="1793" width="25.28515625" style="337" customWidth="1"/>
    <col min="1794" max="1794" width="11" style="337" customWidth="1"/>
    <col min="1795" max="1795" width="10.5703125" style="337" customWidth="1"/>
    <col min="1796" max="1797" width="10.140625" style="337" customWidth="1"/>
    <col min="1798" max="1798" width="12.5703125" style="337" customWidth="1"/>
    <col min="1799" max="1799" width="10.42578125" style="337" customWidth="1"/>
    <col min="1800" max="1801" width="7.5703125" style="337" customWidth="1"/>
    <col min="1802" max="1802" width="6.5703125" style="337" customWidth="1"/>
    <col min="1803" max="1803" width="0" style="337" hidden="1" customWidth="1"/>
    <col min="1804" max="1804" width="6.140625" style="337" customWidth="1"/>
    <col min="1805" max="1805" width="13" style="337" customWidth="1"/>
    <col min="1806" max="1806" width="11.42578125" style="337" customWidth="1"/>
    <col min="1807" max="1807" width="10.28515625" style="337" customWidth="1"/>
    <col min="1808" max="1809" width="13.28515625" style="337" customWidth="1"/>
    <col min="1810" max="2047" width="12" style="337"/>
    <col min="2048" max="2048" width="4" style="337" customWidth="1"/>
    <col min="2049" max="2049" width="25.28515625" style="337" customWidth="1"/>
    <col min="2050" max="2050" width="11" style="337" customWidth="1"/>
    <col min="2051" max="2051" width="10.5703125" style="337" customWidth="1"/>
    <col min="2052" max="2053" width="10.140625" style="337" customWidth="1"/>
    <col min="2054" max="2054" width="12.5703125" style="337" customWidth="1"/>
    <col min="2055" max="2055" width="10.42578125" style="337" customWidth="1"/>
    <col min="2056" max="2057" width="7.5703125" style="337" customWidth="1"/>
    <col min="2058" max="2058" width="6.5703125" style="337" customWidth="1"/>
    <col min="2059" max="2059" width="0" style="337" hidden="1" customWidth="1"/>
    <col min="2060" max="2060" width="6.140625" style="337" customWidth="1"/>
    <col min="2061" max="2061" width="13" style="337" customWidth="1"/>
    <col min="2062" max="2062" width="11.42578125" style="337" customWidth="1"/>
    <col min="2063" max="2063" width="10.28515625" style="337" customWidth="1"/>
    <col min="2064" max="2065" width="13.28515625" style="337" customWidth="1"/>
    <col min="2066" max="2303" width="12" style="337"/>
    <col min="2304" max="2304" width="4" style="337" customWidth="1"/>
    <col min="2305" max="2305" width="25.28515625" style="337" customWidth="1"/>
    <col min="2306" max="2306" width="11" style="337" customWidth="1"/>
    <col min="2307" max="2307" width="10.5703125" style="337" customWidth="1"/>
    <col min="2308" max="2309" width="10.140625" style="337" customWidth="1"/>
    <col min="2310" max="2310" width="12.5703125" style="337" customWidth="1"/>
    <col min="2311" max="2311" width="10.42578125" style="337" customWidth="1"/>
    <col min="2312" max="2313" width="7.5703125" style="337" customWidth="1"/>
    <col min="2314" max="2314" width="6.5703125" style="337" customWidth="1"/>
    <col min="2315" max="2315" width="0" style="337" hidden="1" customWidth="1"/>
    <col min="2316" max="2316" width="6.140625" style="337" customWidth="1"/>
    <col min="2317" max="2317" width="13" style="337" customWidth="1"/>
    <col min="2318" max="2318" width="11.42578125" style="337" customWidth="1"/>
    <col min="2319" max="2319" width="10.28515625" style="337" customWidth="1"/>
    <col min="2320" max="2321" width="13.28515625" style="337" customWidth="1"/>
    <col min="2322" max="2559" width="12" style="337"/>
    <col min="2560" max="2560" width="4" style="337" customWidth="1"/>
    <col min="2561" max="2561" width="25.28515625" style="337" customWidth="1"/>
    <col min="2562" max="2562" width="11" style="337" customWidth="1"/>
    <col min="2563" max="2563" width="10.5703125" style="337" customWidth="1"/>
    <col min="2564" max="2565" width="10.140625" style="337" customWidth="1"/>
    <col min="2566" max="2566" width="12.5703125" style="337" customWidth="1"/>
    <col min="2567" max="2567" width="10.42578125" style="337" customWidth="1"/>
    <col min="2568" max="2569" width="7.5703125" style="337" customWidth="1"/>
    <col min="2570" max="2570" width="6.5703125" style="337" customWidth="1"/>
    <col min="2571" max="2571" width="0" style="337" hidden="1" customWidth="1"/>
    <col min="2572" max="2572" width="6.140625" style="337" customWidth="1"/>
    <col min="2573" max="2573" width="13" style="337" customWidth="1"/>
    <col min="2574" max="2574" width="11.42578125" style="337" customWidth="1"/>
    <col min="2575" max="2575" width="10.28515625" style="337" customWidth="1"/>
    <col min="2576" max="2577" width="13.28515625" style="337" customWidth="1"/>
    <col min="2578" max="2815" width="12" style="337"/>
    <col min="2816" max="2816" width="4" style="337" customWidth="1"/>
    <col min="2817" max="2817" width="25.28515625" style="337" customWidth="1"/>
    <col min="2818" max="2818" width="11" style="337" customWidth="1"/>
    <col min="2819" max="2819" width="10.5703125" style="337" customWidth="1"/>
    <col min="2820" max="2821" width="10.140625" style="337" customWidth="1"/>
    <col min="2822" max="2822" width="12.5703125" style="337" customWidth="1"/>
    <col min="2823" max="2823" width="10.42578125" style="337" customWidth="1"/>
    <col min="2824" max="2825" width="7.5703125" style="337" customWidth="1"/>
    <col min="2826" max="2826" width="6.5703125" style="337" customWidth="1"/>
    <col min="2827" max="2827" width="0" style="337" hidden="1" customWidth="1"/>
    <col min="2828" max="2828" width="6.140625" style="337" customWidth="1"/>
    <col min="2829" max="2829" width="13" style="337" customWidth="1"/>
    <col min="2830" max="2830" width="11.42578125" style="337" customWidth="1"/>
    <col min="2831" max="2831" width="10.28515625" style="337" customWidth="1"/>
    <col min="2832" max="2833" width="13.28515625" style="337" customWidth="1"/>
    <col min="2834" max="3071" width="12" style="337"/>
    <col min="3072" max="3072" width="4" style="337" customWidth="1"/>
    <col min="3073" max="3073" width="25.28515625" style="337" customWidth="1"/>
    <col min="3074" max="3074" width="11" style="337" customWidth="1"/>
    <col min="3075" max="3075" width="10.5703125" style="337" customWidth="1"/>
    <col min="3076" max="3077" width="10.140625" style="337" customWidth="1"/>
    <col min="3078" max="3078" width="12.5703125" style="337" customWidth="1"/>
    <col min="3079" max="3079" width="10.42578125" style="337" customWidth="1"/>
    <col min="3080" max="3081" width="7.5703125" style="337" customWidth="1"/>
    <col min="3082" max="3082" width="6.5703125" style="337" customWidth="1"/>
    <col min="3083" max="3083" width="0" style="337" hidden="1" customWidth="1"/>
    <col min="3084" max="3084" width="6.140625" style="337" customWidth="1"/>
    <col min="3085" max="3085" width="13" style="337" customWidth="1"/>
    <col min="3086" max="3086" width="11.42578125" style="337" customWidth="1"/>
    <col min="3087" max="3087" width="10.28515625" style="337" customWidth="1"/>
    <col min="3088" max="3089" width="13.28515625" style="337" customWidth="1"/>
    <col min="3090" max="3327" width="12" style="337"/>
    <col min="3328" max="3328" width="4" style="337" customWidth="1"/>
    <col min="3329" max="3329" width="25.28515625" style="337" customWidth="1"/>
    <col min="3330" max="3330" width="11" style="337" customWidth="1"/>
    <col min="3331" max="3331" width="10.5703125" style="337" customWidth="1"/>
    <col min="3332" max="3333" width="10.140625" style="337" customWidth="1"/>
    <col min="3334" max="3334" width="12.5703125" style="337" customWidth="1"/>
    <col min="3335" max="3335" width="10.42578125" style="337" customWidth="1"/>
    <col min="3336" max="3337" width="7.5703125" style="337" customWidth="1"/>
    <col min="3338" max="3338" width="6.5703125" style="337" customWidth="1"/>
    <col min="3339" max="3339" width="0" style="337" hidden="1" customWidth="1"/>
    <col min="3340" max="3340" width="6.140625" style="337" customWidth="1"/>
    <col min="3341" max="3341" width="13" style="337" customWidth="1"/>
    <col min="3342" max="3342" width="11.42578125" style="337" customWidth="1"/>
    <col min="3343" max="3343" width="10.28515625" style="337" customWidth="1"/>
    <col min="3344" max="3345" width="13.28515625" style="337" customWidth="1"/>
    <col min="3346" max="3583" width="12" style="337"/>
    <col min="3584" max="3584" width="4" style="337" customWidth="1"/>
    <col min="3585" max="3585" width="25.28515625" style="337" customWidth="1"/>
    <col min="3586" max="3586" width="11" style="337" customWidth="1"/>
    <col min="3587" max="3587" width="10.5703125" style="337" customWidth="1"/>
    <col min="3588" max="3589" width="10.140625" style="337" customWidth="1"/>
    <col min="3590" max="3590" width="12.5703125" style="337" customWidth="1"/>
    <col min="3591" max="3591" width="10.42578125" style="337" customWidth="1"/>
    <col min="3592" max="3593" width="7.5703125" style="337" customWidth="1"/>
    <col min="3594" max="3594" width="6.5703125" style="337" customWidth="1"/>
    <col min="3595" max="3595" width="0" style="337" hidden="1" customWidth="1"/>
    <col min="3596" max="3596" width="6.140625" style="337" customWidth="1"/>
    <col min="3597" max="3597" width="13" style="337" customWidth="1"/>
    <col min="3598" max="3598" width="11.42578125" style="337" customWidth="1"/>
    <col min="3599" max="3599" width="10.28515625" style="337" customWidth="1"/>
    <col min="3600" max="3601" width="13.28515625" style="337" customWidth="1"/>
    <col min="3602" max="3839" width="12" style="337"/>
    <col min="3840" max="3840" width="4" style="337" customWidth="1"/>
    <col min="3841" max="3841" width="25.28515625" style="337" customWidth="1"/>
    <col min="3842" max="3842" width="11" style="337" customWidth="1"/>
    <col min="3843" max="3843" width="10.5703125" style="337" customWidth="1"/>
    <col min="3844" max="3845" width="10.140625" style="337" customWidth="1"/>
    <col min="3846" max="3846" width="12.5703125" style="337" customWidth="1"/>
    <col min="3847" max="3847" width="10.42578125" style="337" customWidth="1"/>
    <col min="3848" max="3849" width="7.5703125" style="337" customWidth="1"/>
    <col min="3850" max="3850" width="6.5703125" style="337" customWidth="1"/>
    <col min="3851" max="3851" width="0" style="337" hidden="1" customWidth="1"/>
    <col min="3852" max="3852" width="6.140625" style="337" customWidth="1"/>
    <col min="3853" max="3853" width="13" style="337" customWidth="1"/>
    <col min="3854" max="3854" width="11.42578125" style="337" customWidth="1"/>
    <col min="3855" max="3855" width="10.28515625" style="337" customWidth="1"/>
    <col min="3856" max="3857" width="13.28515625" style="337" customWidth="1"/>
    <col min="3858" max="4095" width="12" style="337"/>
    <col min="4096" max="4096" width="4" style="337" customWidth="1"/>
    <col min="4097" max="4097" width="25.28515625" style="337" customWidth="1"/>
    <col min="4098" max="4098" width="11" style="337" customWidth="1"/>
    <col min="4099" max="4099" width="10.5703125" style="337" customWidth="1"/>
    <col min="4100" max="4101" width="10.140625" style="337" customWidth="1"/>
    <col min="4102" max="4102" width="12.5703125" style="337" customWidth="1"/>
    <col min="4103" max="4103" width="10.42578125" style="337" customWidth="1"/>
    <col min="4104" max="4105" width="7.5703125" style="337" customWidth="1"/>
    <col min="4106" max="4106" width="6.5703125" style="337" customWidth="1"/>
    <col min="4107" max="4107" width="0" style="337" hidden="1" customWidth="1"/>
    <col min="4108" max="4108" width="6.140625" style="337" customWidth="1"/>
    <col min="4109" max="4109" width="13" style="337" customWidth="1"/>
    <col min="4110" max="4110" width="11.42578125" style="337" customWidth="1"/>
    <col min="4111" max="4111" width="10.28515625" style="337" customWidth="1"/>
    <col min="4112" max="4113" width="13.28515625" style="337" customWidth="1"/>
    <col min="4114" max="4351" width="12" style="337"/>
    <col min="4352" max="4352" width="4" style="337" customWidth="1"/>
    <col min="4353" max="4353" width="25.28515625" style="337" customWidth="1"/>
    <col min="4354" max="4354" width="11" style="337" customWidth="1"/>
    <col min="4355" max="4355" width="10.5703125" style="337" customWidth="1"/>
    <col min="4356" max="4357" width="10.140625" style="337" customWidth="1"/>
    <col min="4358" max="4358" width="12.5703125" style="337" customWidth="1"/>
    <col min="4359" max="4359" width="10.42578125" style="337" customWidth="1"/>
    <col min="4360" max="4361" width="7.5703125" style="337" customWidth="1"/>
    <col min="4362" max="4362" width="6.5703125" style="337" customWidth="1"/>
    <col min="4363" max="4363" width="0" style="337" hidden="1" customWidth="1"/>
    <col min="4364" max="4364" width="6.140625" style="337" customWidth="1"/>
    <col min="4365" max="4365" width="13" style="337" customWidth="1"/>
    <col min="4366" max="4366" width="11.42578125" style="337" customWidth="1"/>
    <col min="4367" max="4367" width="10.28515625" style="337" customWidth="1"/>
    <col min="4368" max="4369" width="13.28515625" style="337" customWidth="1"/>
    <col min="4370" max="4607" width="12" style="337"/>
    <col min="4608" max="4608" width="4" style="337" customWidth="1"/>
    <col min="4609" max="4609" width="25.28515625" style="337" customWidth="1"/>
    <col min="4610" max="4610" width="11" style="337" customWidth="1"/>
    <col min="4611" max="4611" width="10.5703125" style="337" customWidth="1"/>
    <col min="4612" max="4613" width="10.140625" style="337" customWidth="1"/>
    <col min="4614" max="4614" width="12.5703125" style="337" customWidth="1"/>
    <col min="4615" max="4615" width="10.42578125" style="337" customWidth="1"/>
    <col min="4616" max="4617" width="7.5703125" style="337" customWidth="1"/>
    <col min="4618" max="4618" width="6.5703125" style="337" customWidth="1"/>
    <col min="4619" max="4619" width="0" style="337" hidden="1" customWidth="1"/>
    <col min="4620" max="4620" width="6.140625" style="337" customWidth="1"/>
    <col min="4621" max="4621" width="13" style="337" customWidth="1"/>
    <col min="4622" max="4622" width="11.42578125" style="337" customWidth="1"/>
    <col min="4623" max="4623" width="10.28515625" style="337" customWidth="1"/>
    <col min="4624" max="4625" width="13.28515625" style="337" customWidth="1"/>
    <col min="4626" max="4863" width="12" style="337"/>
    <col min="4864" max="4864" width="4" style="337" customWidth="1"/>
    <col min="4865" max="4865" width="25.28515625" style="337" customWidth="1"/>
    <col min="4866" max="4866" width="11" style="337" customWidth="1"/>
    <col min="4867" max="4867" width="10.5703125" style="337" customWidth="1"/>
    <col min="4868" max="4869" width="10.140625" style="337" customWidth="1"/>
    <col min="4870" max="4870" width="12.5703125" style="337" customWidth="1"/>
    <col min="4871" max="4871" width="10.42578125" style="337" customWidth="1"/>
    <col min="4872" max="4873" width="7.5703125" style="337" customWidth="1"/>
    <col min="4874" max="4874" width="6.5703125" style="337" customWidth="1"/>
    <col min="4875" max="4875" width="0" style="337" hidden="1" customWidth="1"/>
    <col min="4876" max="4876" width="6.140625" style="337" customWidth="1"/>
    <col min="4877" max="4877" width="13" style="337" customWidth="1"/>
    <col min="4878" max="4878" width="11.42578125" style="337" customWidth="1"/>
    <col min="4879" max="4879" width="10.28515625" style="337" customWidth="1"/>
    <col min="4880" max="4881" width="13.28515625" style="337" customWidth="1"/>
    <col min="4882" max="5119" width="12" style="337"/>
    <col min="5120" max="5120" width="4" style="337" customWidth="1"/>
    <col min="5121" max="5121" width="25.28515625" style="337" customWidth="1"/>
    <col min="5122" max="5122" width="11" style="337" customWidth="1"/>
    <col min="5123" max="5123" width="10.5703125" style="337" customWidth="1"/>
    <col min="5124" max="5125" width="10.140625" style="337" customWidth="1"/>
    <col min="5126" max="5126" width="12.5703125" style="337" customWidth="1"/>
    <col min="5127" max="5127" width="10.42578125" style="337" customWidth="1"/>
    <col min="5128" max="5129" width="7.5703125" style="337" customWidth="1"/>
    <col min="5130" max="5130" width="6.5703125" style="337" customWidth="1"/>
    <col min="5131" max="5131" width="0" style="337" hidden="1" customWidth="1"/>
    <col min="5132" max="5132" width="6.140625" style="337" customWidth="1"/>
    <col min="5133" max="5133" width="13" style="337" customWidth="1"/>
    <col min="5134" max="5134" width="11.42578125" style="337" customWidth="1"/>
    <col min="5135" max="5135" width="10.28515625" style="337" customWidth="1"/>
    <col min="5136" max="5137" width="13.28515625" style="337" customWidth="1"/>
    <col min="5138" max="5375" width="12" style="337"/>
    <col min="5376" max="5376" width="4" style="337" customWidth="1"/>
    <col min="5377" max="5377" width="25.28515625" style="337" customWidth="1"/>
    <col min="5378" max="5378" width="11" style="337" customWidth="1"/>
    <col min="5379" max="5379" width="10.5703125" style="337" customWidth="1"/>
    <col min="5380" max="5381" width="10.140625" style="337" customWidth="1"/>
    <col min="5382" max="5382" width="12.5703125" style="337" customWidth="1"/>
    <col min="5383" max="5383" width="10.42578125" style="337" customWidth="1"/>
    <col min="5384" max="5385" width="7.5703125" style="337" customWidth="1"/>
    <col min="5386" max="5386" width="6.5703125" style="337" customWidth="1"/>
    <col min="5387" max="5387" width="0" style="337" hidden="1" customWidth="1"/>
    <col min="5388" max="5388" width="6.140625" style="337" customWidth="1"/>
    <col min="5389" max="5389" width="13" style="337" customWidth="1"/>
    <col min="5390" max="5390" width="11.42578125" style="337" customWidth="1"/>
    <col min="5391" max="5391" width="10.28515625" style="337" customWidth="1"/>
    <col min="5392" max="5393" width="13.28515625" style="337" customWidth="1"/>
    <col min="5394" max="5631" width="12" style="337"/>
    <col min="5632" max="5632" width="4" style="337" customWidth="1"/>
    <col min="5633" max="5633" width="25.28515625" style="337" customWidth="1"/>
    <col min="5634" max="5634" width="11" style="337" customWidth="1"/>
    <col min="5635" max="5635" width="10.5703125" style="337" customWidth="1"/>
    <col min="5636" max="5637" width="10.140625" style="337" customWidth="1"/>
    <col min="5638" max="5638" width="12.5703125" style="337" customWidth="1"/>
    <col min="5639" max="5639" width="10.42578125" style="337" customWidth="1"/>
    <col min="5640" max="5641" width="7.5703125" style="337" customWidth="1"/>
    <col min="5642" max="5642" width="6.5703125" style="337" customWidth="1"/>
    <col min="5643" max="5643" width="0" style="337" hidden="1" customWidth="1"/>
    <col min="5644" max="5644" width="6.140625" style="337" customWidth="1"/>
    <col min="5645" max="5645" width="13" style="337" customWidth="1"/>
    <col min="5646" max="5646" width="11.42578125" style="337" customWidth="1"/>
    <col min="5647" max="5647" width="10.28515625" style="337" customWidth="1"/>
    <col min="5648" max="5649" width="13.28515625" style="337" customWidth="1"/>
    <col min="5650" max="5887" width="12" style="337"/>
    <col min="5888" max="5888" width="4" style="337" customWidth="1"/>
    <col min="5889" max="5889" width="25.28515625" style="337" customWidth="1"/>
    <col min="5890" max="5890" width="11" style="337" customWidth="1"/>
    <col min="5891" max="5891" width="10.5703125" style="337" customWidth="1"/>
    <col min="5892" max="5893" width="10.140625" style="337" customWidth="1"/>
    <col min="5894" max="5894" width="12.5703125" style="337" customWidth="1"/>
    <col min="5895" max="5895" width="10.42578125" style="337" customWidth="1"/>
    <col min="5896" max="5897" width="7.5703125" style="337" customWidth="1"/>
    <col min="5898" max="5898" width="6.5703125" style="337" customWidth="1"/>
    <col min="5899" max="5899" width="0" style="337" hidden="1" customWidth="1"/>
    <col min="5900" max="5900" width="6.140625" style="337" customWidth="1"/>
    <col min="5901" max="5901" width="13" style="337" customWidth="1"/>
    <col min="5902" max="5902" width="11.42578125" style="337" customWidth="1"/>
    <col min="5903" max="5903" width="10.28515625" style="337" customWidth="1"/>
    <col min="5904" max="5905" width="13.28515625" style="337" customWidth="1"/>
    <col min="5906" max="6143" width="12" style="337"/>
    <col min="6144" max="6144" width="4" style="337" customWidth="1"/>
    <col min="6145" max="6145" width="25.28515625" style="337" customWidth="1"/>
    <col min="6146" max="6146" width="11" style="337" customWidth="1"/>
    <col min="6147" max="6147" width="10.5703125" style="337" customWidth="1"/>
    <col min="6148" max="6149" width="10.140625" style="337" customWidth="1"/>
    <col min="6150" max="6150" width="12.5703125" style="337" customWidth="1"/>
    <col min="6151" max="6151" width="10.42578125" style="337" customWidth="1"/>
    <col min="6152" max="6153" width="7.5703125" style="337" customWidth="1"/>
    <col min="6154" max="6154" width="6.5703125" style="337" customWidth="1"/>
    <col min="6155" max="6155" width="0" style="337" hidden="1" customWidth="1"/>
    <col min="6156" max="6156" width="6.140625" style="337" customWidth="1"/>
    <col min="6157" max="6157" width="13" style="337" customWidth="1"/>
    <col min="6158" max="6158" width="11.42578125" style="337" customWidth="1"/>
    <col min="6159" max="6159" width="10.28515625" style="337" customWidth="1"/>
    <col min="6160" max="6161" width="13.28515625" style="337" customWidth="1"/>
    <col min="6162" max="6399" width="12" style="337"/>
    <col min="6400" max="6400" width="4" style="337" customWidth="1"/>
    <col min="6401" max="6401" width="25.28515625" style="337" customWidth="1"/>
    <col min="6402" max="6402" width="11" style="337" customWidth="1"/>
    <col min="6403" max="6403" width="10.5703125" style="337" customWidth="1"/>
    <col min="6404" max="6405" width="10.140625" style="337" customWidth="1"/>
    <col min="6406" max="6406" width="12.5703125" style="337" customWidth="1"/>
    <col min="6407" max="6407" width="10.42578125" style="337" customWidth="1"/>
    <col min="6408" max="6409" width="7.5703125" style="337" customWidth="1"/>
    <col min="6410" max="6410" width="6.5703125" style="337" customWidth="1"/>
    <col min="6411" max="6411" width="0" style="337" hidden="1" customWidth="1"/>
    <col min="6412" max="6412" width="6.140625" style="337" customWidth="1"/>
    <col min="6413" max="6413" width="13" style="337" customWidth="1"/>
    <col min="6414" max="6414" width="11.42578125" style="337" customWidth="1"/>
    <col min="6415" max="6415" width="10.28515625" style="337" customWidth="1"/>
    <col min="6416" max="6417" width="13.28515625" style="337" customWidth="1"/>
    <col min="6418" max="6655" width="12" style="337"/>
    <col min="6656" max="6656" width="4" style="337" customWidth="1"/>
    <col min="6657" max="6657" width="25.28515625" style="337" customWidth="1"/>
    <col min="6658" max="6658" width="11" style="337" customWidth="1"/>
    <col min="6659" max="6659" width="10.5703125" style="337" customWidth="1"/>
    <col min="6660" max="6661" width="10.140625" style="337" customWidth="1"/>
    <col min="6662" max="6662" width="12.5703125" style="337" customWidth="1"/>
    <col min="6663" max="6663" width="10.42578125" style="337" customWidth="1"/>
    <col min="6664" max="6665" width="7.5703125" style="337" customWidth="1"/>
    <col min="6666" max="6666" width="6.5703125" style="337" customWidth="1"/>
    <col min="6667" max="6667" width="0" style="337" hidden="1" customWidth="1"/>
    <col min="6668" max="6668" width="6.140625" style="337" customWidth="1"/>
    <col min="6669" max="6669" width="13" style="337" customWidth="1"/>
    <col min="6670" max="6670" width="11.42578125" style="337" customWidth="1"/>
    <col min="6671" max="6671" width="10.28515625" style="337" customWidth="1"/>
    <col min="6672" max="6673" width="13.28515625" style="337" customWidth="1"/>
    <col min="6674" max="6911" width="12" style="337"/>
    <col min="6912" max="6912" width="4" style="337" customWidth="1"/>
    <col min="6913" max="6913" width="25.28515625" style="337" customWidth="1"/>
    <col min="6914" max="6914" width="11" style="337" customWidth="1"/>
    <col min="6915" max="6915" width="10.5703125" style="337" customWidth="1"/>
    <col min="6916" max="6917" width="10.140625" style="337" customWidth="1"/>
    <col min="6918" max="6918" width="12.5703125" style="337" customWidth="1"/>
    <col min="6919" max="6919" width="10.42578125" style="337" customWidth="1"/>
    <col min="6920" max="6921" width="7.5703125" style="337" customWidth="1"/>
    <col min="6922" max="6922" width="6.5703125" style="337" customWidth="1"/>
    <col min="6923" max="6923" width="0" style="337" hidden="1" customWidth="1"/>
    <col min="6924" max="6924" width="6.140625" style="337" customWidth="1"/>
    <col min="6925" max="6925" width="13" style="337" customWidth="1"/>
    <col min="6926" max="6926" width="11.42578125" style="337" customWidth="1"/>
    <col min="6927" max="6927" width="10.28515625" style="337" customWidth="1"/>
    <col min="6928" max="6929" width="13.28515625" style="337" customWidth="1"/>
    <col min="6930" max="7167" width="12" style="337"/>
    <col min="7168" max="7168" width="4" style="337" customWidth="1"/>
    <col min="7169" max="7169" width="25.28515625" style="337" customWidth="1"/>
    <col min="7170" max="7170" width="11" style="337" customWidth="1"/>
    <col min="7171" max="7171" width="10.5703125" style="337" customWidth="1"/>
    <col min="7172" max="7173" width="10.140625" style="337" customWidth="1"/>
    <col min="7174" max="7174" width="12.5703125" style="337" customWidth="1"/>
    <col min="7175" max="7175" width="10.42578125" style="337" customWidth="1"/>
    <col min="7176" max="7177" width="7.5703125" style="337" customWidth="1"/>
    <col min="7178" max="7178" width="6.5703125" style="337" customWidth="1"/>
    <col min="7179" max="7179" width="0" style="337" hidden="1" customWidth="1"/>
    <col min="7180" max="7180" width="6.140625" style="337" customWidth="1"/>
    <col min="7181" max="7181" width="13" style="337" customWidth="1"/>
    <col min="7182" max="7182" width="11.42578125" style="337" customWidth="1"/>
    <col min="7183" max="7183" width="10.28515625" style="337" customWidth="1"/>
    <col min="7184" max="7185" width="13.28515625" style="337" customWidth="1"/>
    <col min="7186" max="7423" width="12" style="337"/>
    <col min="7424" max="7424" width="4" style="337" customWidth="1"/>
    <col min="7425" max="7425" width="25.28515625" style="337" customWidth="1"/>
    <col min="7426" max="7426" width="11" style="337" customWidth="1"/>
    <col min="7427" max="7427" width="10.5703125" style="337" customWidth="1"/>
    <col min="7428" max="7429" width="10.140625" style="337" customWidth="1"/>
    <col min="7430" max="7430" width="12.5703125" style="337" customWidth="1"/>
    <col min="7431" max="7431" width="10.42578125" style="337" customWidth="1"/>
    <col min="7432" max="7433" width="7.5703125" style="337" customWidth="1"/>
    <col min="7434" max="7434" width="6.5703125" style="337" customWidth="1"/>
    <col min="7435" max="7435" width="0" style="337" hidden="1" customWidth="1"/>
    <col min="7436" max="7436" width="6.140625" style="337" customWidth="1"/>
    <col min="7437" max="7437" width="13" style="337" customWidth="1"/>
    <col min="7438" max="7438" width="11.42578125" style="337" customWidth="1"/>
    <col min="7439" max="7439" width="10.28515625" style="337" customWidth="1"/>
    <col min="7440" max="7441" width="13.28515625" style="337" customWidth="1"/>
    <col min="7442" max="7679" width="12" style="337"/>
    <col min="7680" max="7680" width="4" style="337" customWidth="1"/>
    <col min="7681" max="7681" width="25.28515625" style="337" customWidth="1"/>
    <col min="7682" max="7682" width="11" style="337" customWidth="1"/>
    <col min="7683" max="7683" width="10.5703125" style="337" customWidth="1"/>
    <col min="7684" max="7685" width="10.140625" style="337" customWidth="1"/>
    <col min="7686" max="7686" width="12.5703125" style="337" customWidth="1"/>
    <col min="7687" max="7687" width="10.42578125" style="337" customWidth="1"/>
    <col min="7688" max="7689" width="7.5703125" style="337" customWidth="1"/>
    <col min="7690" max="7690" width="6.5703125" style="337" customWidth="1"/>
    <col min="7691" max="7691" width="0" style="337" hidden="1" customWidth="1"/>
    <col min="7692" max="7692" width="6.140625" style="337" customWidth="1"/>
    <col min="7693" max="7693" width="13" style="337" customWidth="1"/>
    <col min="7694" max="7694" width="11.42578125" style="337" customWidth="1"/>
    <col min="7695" max="7695" width="10.28515625" style="337" customWidth="1"/>
    <col min="7696" max="7697" width="13.28515625" style="337" customWidth="1"/>
    <col min="7698" max="7935" width="12" style="337"/>
    <col min="7936" max="7936" width="4" style="337" customWidth="1"/>
    <col min="7937" max="7937" width="25.28515625" style="337" customWidth="1"/>
    <col min="7938" max="7938" width="11" style="337" customWidth="1"/>
    <col min="7939" max="7939" width="10.5703125" style="337" customWidth="1"/>
    <col min="7940" max="7941" width="10.140625" style="337" customWidth="1"/>
    <col min="7942" max="7942" width="12.5703125" style="337" customWidth="1"/>
    <col min="7943" max="7943" width="10.42578125" style="337" customWidth="1"/>
    <col min="7944" max="7945" width="7.5703125" style="337" customWidth="1"/>
    <col min="7946" max="7946" width="6.5703125" style="337" customWidth="1"/>
    <col min="7947" max="7947" width="0" style="337" hidden="1" customWidth="1"/>
    <col min="7948" max="7948" width="6.140625" style="337" customWidth="1"/>
    <col min="7949" max="7949" width="13" style="337" customWidth="1"/>
    <col min="7950" max="7950" width="11.42578125" style="337" customWidth="1"/>
    <col min="7951" max="7951" width="10.28515625" style="337" customWidth="1"/>
    <col min="7952" max="7953" width="13.28515625" style="337" customWidth="1"/>
    <col min="7954" max="8191" width="12" style="337"/>
    <col min="8192" max="8192" width="4" style="337" customWidth="1"/>
    <col min="8193" max="8193" width="25.28515625" style="337" customWidth="1"/>
    <col min="8194" max="8194" width="11" style="337" customWidth="1"/>
    <col min="8195" max="8195" width="10.5703125" style="337" customWidth="1"/>
    <col min="8196" max="8197" width="10.140625" style="337" customWidth="1"/>
    <col min="8198" max="8198" width="12.5703125" style="337" customWidth="1"/>
    <col min="8199" max="8199" width="10.42578125" style="337" customWidth="1"/>
    <col min="8200" max="8201" width="7.5703125" style="337" customWidth="1"/>
    <col min="8202" max="8202" width="6.5703125" style="337" customWidth="1"/>
    <col min="8203" max="8203" width="0" style="337" hidden="1" customWidth="1"/>
    <col min="8204" max="8204" width="6.140625" style="337" customWidth="1"/>
    <col min="8205" max="8205" width="13" style="337" customWidth="1"/>
    <col min="8206" max="8206" width="11.42578125" style="337" customWidth="1"/>
    <col min="8207" max="8207" width="10.28515625" style="337" customWidth="1"/>
    <col min="8208" max="8209" width="13.28515625" style="337" customWidth="1"/>
    <col min="8210" max="8447" width="12" style="337"/>
    <col min="8448" max="8448" width="4" style="337" customWidth="1"/>
    <col min="8449" max="8449" width="25.28515625" style="337" customWidth="1"/>
    <col min="8450" max="8450" width="11" style="337" customWidth="1"/>
    <col min="8451" max="8451" width="10.5703125" style="337" customWidth="1"/>
    <col min="8452" max="8453" width="10.140625" style="337" customWidth="1"/>
    <col min="8454" max="8454" width="12.5703125" style="337" customWidth="1"/>
    <col min="8455" max="8455" width="10.42578125" style="337" customWidth="1"/>
    <col min="8456" max="8457" width="7.5703125" style="337" customWidth="1"/>
    <col min="8458" max="8458" width="6.5703125" style="337" customWidth="1"/>
    <col min="8459" max="8459" width="0" style="337" hidden="1" customWidth="1"/>
    <col min="8460" max="8460" width="6.140625" style="337" customWidth="1"/>
    <col min="8461" max="8461" width="13" style="337" customWidth="1"/>
    <col min="8462" max="8462" width="11.42578125" style="337" customWidth="1"/>
    <col min="8463" max="8463" width="10.28515625" style="337" customWidth="1"/>
    <col min="8464" max="8465" width="13.28515625" style="337" customWidth="1"/>
    <col min="8466" max="8703" width="12" style="337"/>
    <col min="8704" max="8704" width="4" style="337" customWidth="1"/>
    <col min="8705" max="8705" width="25.28515625" style="337" customWidth="1"/>
    <col min="8706" max="8706" width="11" style="337" customWidth="1"/>
    <col min="8707" max="8707" width="10.5703125" style="337" customWidth="1"/>
    <col min="8708" max="8709" width="10.140625" style="337" customWidth="1"/>
    <col min="8710" max="8710" width="12.5703125" style="337" customWidth="1"/>
    <col min="8711" max="8711" width="10.42578125" style="337" customWidth="1"/>
    <col min="8712" max="8713" width="7.5703125" style="337" customWidth="1"/>
    <col min="8714" max="8714" width="6.5703125" style="337" customWidth="1"/>
    <col min="8715" max="8715" width="0" style="337" hidden="1" customWidth="1"/>
    <col min="8716" max="8716" width="6.140625" style="337" customWidth="1"/>
    <col min="8717" max="8717" width="13" style="337" customWidth="1"/>
    <col min="8718" max="8718" width="11.42578125" style="337" customWidth="1"/>
    <col min="8719" max="8719" width="10.28515625" style="337" customWidth="1"/>
    <col min="8720" max="8721" width="13.28515625" style="337" customWidth="1"/>
    <col min="8722" max="8959" width="12" style="337"/>
    <col min="8960" max="8960" width="4" style="337" customWidth="1"/>
    <col min="8961" max="8961" width="25.28515625" style="337" customWidth="1"/>
    <col min="8962" max="8962" width="11" style="337" customWidth="1"/>
    <col min="8963" max="8963" width="10.5703125" style="337" customWidth="1"/>
    <col min="8964" max="8965" width="10.140625" style="337" customWidth="1"/>
    <col min="8966" max="8966" width="12.5703125" style="337" customWidth="1"/>
    <col min="8967" max="8967" width="10.42578125" style="337" customWidth="1"/>
    <col min="8968" max="8969" width="7.5703125" style="337" customWidth="1"/>
    <col min="8970" max="8970" width="6.5703125" style="337" customWidth="1"/>
    <col min="8971" max="8971" width="0" style="337" hidden="1" customWidth="1"/>
    <col min="8972" max="8972" width="6.140625" style="337" customWidth="1"/>
    <col min="8973" max="8973" width="13" style="337" customWidth="1"/>
    <col min="8974" max="8974" width="11.42578125" style="337" customWidth="1"/>
    <col min="8975" max="8975" width="10.28515625" style="337" customWidth="1"/>
    <col min="8976" max="8977" width="13.28515625" style="337" customWidth="1"/>
    <col min="8978" max="9215" width="12" style="337"/>
    <col min="9216" max="9216" width="4" style="337" customWidth="1"/>
    <col min="9217" max="9217" width="25.28515625" style="337" customWidth="1"/>
    <col min="9218" max="9218" width="11" style="337" customWidth="1"/>
    <col min="9219" max="9219" width="10.5703125" style="337" customWidth="1"/>
    <col min="9220" max="9221" width="10.140625" style="337" customWidth="1"/>
    <col min="9222" max="9222" width="12.5703125" style="337" customWidth="1"/>
    <col min="9223" max="9223" width="10.42578125" style="337" customWidth="1"/>
    <col min="9224" max="9225" width="7.5703125" style="337" customWidth="1"/>
    <col min="9226" max="9226" width="6.5703125" style="337" customWidth="1"/>
    <col min="9227" max="9227" width="0" style="337" hidden="1" customWidth="1"/>
    <col min="9228" max="9228" width="6.140625" style="337" customWidth="1"/>
    <col min="9229" max="9229" width="13" style="337" customWidth="1"/>
    <col min="9230" max="9230" width="11.42578125" style="337" customWidth="1"/>
    <col min="9231" max="9231" width="10.28515625" style="337" customWidth="1"/>
    <col min="9232" max="9233" width="13.28515625" style="337" customWidth="1"/>
    <col min="9234" max="9471" width="12" style="337"/>
    <col min="9472" max="9472" width="4" style="337" customWidth="1"/>
    <col min="9473" max="9473" width="25.28515625" style="337" customWidth="1"/>
    <col min="9474" max="9474" width="11" style="337" customWidth="1"/>
    <col min="9475" max="9475" width="10.5703125" style="337" customWidth="1"/>
    <col min="9476" max="9477" width="10.140625" style="337" customWidth="1"/>
    <col min="9478" max="9478" width="12.5703125" style="337" customWidth="1"/>
    <col min="9479" max="9479" width="10.42578125" style="337" customWidth="1"/>
    <col min="9480" max="9481" width="7.5703125" style="337" customWidth="1"/>
    <col min="9482" max="9482" width="6.5703125" style="337" customWidth="1"/>
    <col min="9483" max="9483" width="0" style="337" hidden="1" customWidth="1"/>
    <col min="9484" max="9484" width="6.140625" style="337" customWidth="1"/>
    <col min="9485" max="9485" width="13" style="337" customWidth="1"/>
    <col min="9486" max="9486" width="11.42578125" style="337" customWidth="1"/>
    <col min="9487" max="9487" width="10.28515625" style="337" customWidth="1"/>
    <col min="9488" max="9489" width="13.28515625" style="337" customWidth="1"/>
    <col min="9490" max="9727" width="12" style="337"/>
    <col min="9728" max="9728" width="4" style="337" customWidth="1"/>
    <col min="9729" max="9729" width="25.28515625" style="337" customWidth="1"/>
    <col min="9730" max="9730" width="11" style="337" customWidth="1"/>
    <col min="9731" max="9731" width="10.5703125" style="337" customWidth="1"/>
    <col min="9732" max="9733" width="10.140625" style="337" customWidth="1"/>
    <col min="9734" max="9734" width="12.5703125" style="337" customWidth="1"/>
    <col min="9735" max="9735" width="10.42578125" style="337" customWidth="1"/>
    <col min="9736" max="9737" width="7.5703125" style="337" customWidth="1"/>
    <col min="9738" max="9738" width="6.5703125" style="337" customWidth="1"/>
    <col min="9739" max="9739" width="0" style="337" hidden="1" customWidth="1"/>
    <col min="9740" max="9740" width="6.140625" style="337" customWidth="1"/>
    <col min="9741" max="9741" width="13" style="337" customWidth="1"/>
    <col min="9742" max="9742" width="11.42578125" style="337" customWidth="1"/>
    <col min="9743" max="9743" width="10.28515625" style="337" customWidth="1"/>
    <col min="9744" max="9745" width="13.28515625" style="337" customWidth="1"/>
    <col min="9746" max="9983" width="12" style="337"/>
    <col min="9984" max="9984" width="4" style="337" customWidth="1"/>
    <col min="9985" max="9985" width="25.28515625" style="337" customWidth="1"/>
    <col min="9986" max="9986" width="11" style="337" customWidth="1"/>
    <col min="9987" max="9987" width="10.5703125" style="337" customWidth="1"/>
    <col min="9988" max="9989" width="10.140625" style="337" customWidth="1"/>
    <col min="9990" max="9990" width="12.5703125" style="337" customWidth="1"/>
    <col min="9991" max="9991" width="10.42578125" style="337" customWidth="1"/>
    <col min="9992" max="9993" width="7.5703125" style="337" customWidth="1"/>
    <col min="9994" max="9994" width="6.5703125" style="337" customWidth="1"/>
    <col min="9995" max="9995" width="0" style="337" hidden="1" customWidth="1"/>
    <col min="9996" max="9996" width="6.140625" style="337" customWidth="1"/>
    <col min="9997" max="9997" width="13" style="337" customWidth="1"/>
    <col min="9998" max="9998" width="11.42578125" style="337" customWidth="1"/>
    <col min="9999" max="9999" width="10.28515625" style="337" customWidth="1"/>
    <col min="10000" max="10001" width="13.28515625" style="337" customWidth="1"/>
    <col min="10002" max="10239" width="12" style="337"/>
    <col min="10240" max="10240" width="4" style="337" customWidth="1"/>
    <col min="10241" max="10241" width="25.28515625" style="337" customWidth="1"/>
    <col min="10242" max="10242" width="11" style="337" customWidth="1"/>
    <col min="10243" max="10243" width="10.5703125" style="337" customWidth="1"/>
    <col min="10244" max="10245" width="10.140625" style="337" customWidth="1"/>
    <col min="10246" max="10246" width="12.5703125" style="337" customWidth="1"/>
    <col min="10247" max="10247" width="10.42578125" style="337" customWidth="1"/>
    <col min="10248" max="10249" width="7.5703125" style="337" customWidth="1"/>
    <col min="10250" max="10250" width="6.5703125" style="337" customWidth="1"/>
    <col min="10251" max="10251" width="0" style="337" hidden="1" customWidth="1"/>
    <col min="10252" max="10252" width="6.140625" style="337" customWidth="1"/>
    <col min="10253" max="10253" width="13" style="337" customWidth="1"/>
    <col min="10254" max="10254" width="11.42578125" style="337" customWidth="1"/>
    <col min="10255" max="10255" width="10.28515625" style="337" customWidth="1"/>
    <col min="10256" max="10257" width="13.28515625" style="337" customWidth="1"/>
    <col min="10258" max="10495" width="12" style="337"/>
    <col min="10496" max="10496" width="4" style="337" customWidth="1"/>
    <col min="10497" max="10497" width="25.28515625" style="337" customWidth="1"/>
    <col min="10498" max="10498" width="11" style="337" customWidth="1"/>
    <col min="10499" max="10499" width="10.5703125" style="337" customWidth="1"/>
    <col min="10500" max="10501" width="10.140625" style="337" customWidth="1"/>
    <col min="10502" max="10502" width="12.5703125" style="337" customWidth="1"/>
    <col min="10503" max="10503" width="10.42578125" style="337" customWidth="1"/>
    <col min="10504" max="10505" width="7.5703125" style="337" customWidth="1"/>
    <col min="10506" max="10506" width="6.5703125" style="337" customWidth="1"/>
    <col min="10507" max="10507" width="0" style="337" hidden="1" customWidth="1"/>
    <col min="10508" max="10508" width="6.140625" style="337" customWidth="1"/>
    <col min="10509" max="10509" width="13" style="337" customWidth="1"/>
    <col min="10510" max="10510" width="11.42578125" style="337" customWidth="1"/>
    <col min="10511" max="10511" width="10.28515625" style="337" customWidth="1"/>
    <col min="10512" max="10513" width="13.28515625" style="337" customWidth="1"/>
    <col min="10514" max="10751" width="12" style="337"/>
    <col min="10752" max="10752" width="4" style="337" customWidth="1"/>
    <col min="10753" max="10753" width="25.28515625" style="337" customWidth="1"/>
    <col min="10754" max="10754" width="11" style="337" customWidth="1"/>
    <col min="10755" max="10755" width="10.5703125" style="337" customWidth="1"/>
    <col min="10756" max="10757" width="10.140625" style="337" customWidth="1"/>
    <col min="10758" max="10758" width="12.5703125" style="337" customWidth="1"/>
    <col min="10759" max="10759" width="10.42578125" style="337" customWidth="1"/>
    <col min="10760" max="10761" width="7.5703125" style="337" customWidth="1"/>
    <col min="10762" max="10762" width="6.5703125" style="337" customWidth="1"/>
    <col min="10763" max="10763" width="0" style="337" hidden="1" customWidth="1"/>
    <col min="10764" max="10764" width="6.140625" style="337" customWidth="1"/>
    <col min="10765" max="10765" width="13" style="337" customWidth="1"/>
    <col min="10766" max="10766" width="11.42578125" style="337" customWidth="1"/>
    <col min="10767" max="10767" width="10.28515625" style="337" customWidth="1"/>
    <col min="10768" max="10769" width="13.28515625" style="337" customWidth="1"/>
    <col min="10770" max="11007" width="12" style="337"/>
    <col min="11008" max="11008" width="4" style="337" customWidth="1"/>
    <col min="11009" max="11009" width="25.28515625" style="337" customWidth="1"/>
    <col min="11010" max="11010" width="11" style="337" customWidth="1"/>
    <col min="11011" max="11011" width="10.5703125" style="337" customWidth="1"/>
    <col min="11012" max="11013" width="10.140625" style="337" customWidth="1"/>
    <col min="11014" max="11014" width="12.5703125" style="337" customWidth="1"/>
    <col min="11015" max="11015" width="10.42578125" style="337" customWidth="1"/>
    <col min="11016" max="11017" width="7.5703125" style="337" customWidth="1"/>
    <col min="11018" max="11018" width="6.5703125" style="337" customWidth="1"/>
    <col min="11019" max="11019" width="0" style="337" hidden="1" customWidth="1"/>
    <col min="11020" max="11020" width="6.140625" style="337" customWidth="1"/>
    <col min="11021" max="11021" width="13" style="337" customWidth="1"/>
    <col min="11022" max="11022" width="11.42578125" style="337" customWidth="1"/>
    <col min="11023" max="11023" width="10.28515625" style="337" customWidth="1"/>
    <col min="11024" max="11025" width="13.28515625" style="337" customWidth="1"/>
    <col min="11026" max="11263" width="12" style="337"/>
    <col min="11264" max="11264" width="4" style="337" customWidth="1"/>
    <col min="11265" max="11265" width="25.28515625" style="337" customWidth="1"/>
    <col min="11266" max="11266" width="11" style="337" customWidth="1"/>
    <col min="11267" max="11267" width="10.5703125" style="337" customWidth="1"/>
    <col min="11268" max="11269" width="10.140625" style="337" customWidth="1"/>
    <col min="11270" max="11270" width="12.5703125" style="337" customWidth="1"/>
    <col min="11271" max="11271" width="10.42578125" style="337" customWidth="1"/>
    <col min="11272" max="11273" width="7.5703125" style="337" customWidth="1"/>
    <col min="11274" max="11274" width="6.5703125" style="337" customWidth="1"/>
    <col min="11275" max="11275" width="0" style="337" hidden="1" customWidth="1"/>
    <col min="11276" max="11276" width="6.140625" style="337" customWidth="1"/>
    <col min="11277" max="11277" width="13" style="337" customWidth="1"/>
    <col min="11278" max="11278" width="11.42578125" style="337" customWidth="1"/>
    <col min="11279" max="11279" width="10.28515625" style="337" customWidth="1"/>
    <col min="11280" max="11281" width="13.28515625" style="337" customWidth="1"/>
    <col min="11282" max="11519" width="12" style="337"/>
    <col min="11520" max="11520" width="4" style="337" customWidth="1"/>
    <col min="11521" max="11521" width="25.28515625" style="337" customWidth="1"/>
    <col min="11522" max="11522" width="11" style="337" customWidth="1"/>
    <col min="11523" max="11523" width="10.5703125" style="337" customWidth="1"/>
    <col min="11524" max="11525" width="10.140625" style="337" customWidth="1"/>
    <col min="11526" max="11526" width="12.5703125" style="337" customWidth="1"/>
    <col min="11527" max="11527" width="10.42578125" style="337" customWidth="1"/>
    <col min="11528" max="11529" width="7.5703125" style="337" customWidth="1"/>
    <col min="11530" max="11530" width="6.5703125" style="337" customWidth="1"/>
    <col min="11531" max="11531" width="0" style="337" hidden="1" customWidth="1"/>
    <col min="11532" max="11532" width="6.140625" style="337" customWidth="1"/>
    <col min="11533" max="11533" width="13" style="337" customWidth="1"/>
    <col min="11534" max="11534" width="11.42578125" style="337" customWidth="1"/>
    <col min="11535" max="11535" width="10.28515625" style="337" customWidth="1"/>
    <col min="11536" max="11537" width="13.28515625" style="337" customWidth="1"/>
    <col min="11538" max="11775" width="12" style="337"/>
    <col min="11776" max="11776" width="4" style="337" customWidth="1"/>
    <col min="11777" max="11777" width="25.28515625" style="337" customWidth="1"/>
    <col min="11778" max="11778" width="11" style="337" customWidth="1"/>
    <col min="11779" max="11779" width="10.5703125" style="337" customWidth="1"/>
    <col min="11780" max="11781" width="10.140625" style="337" customWidth="1"/>
    <col min="11782" max="11782" width="12.5703125" style="337" customWidth="1"/>
    <col min="11783" max="11783" width="10.42578125" style="337" customWidth="1"/>
    <col min="11784" max="11785" width="7.5703125" style="337" customWidth="1"/>
    <col min="11786" max="11786" width="6.5703125" style="337" customWidth="1"/>
    <col min="11787" max="11787" width="0" style="337" hidden="1" customWidth="1"/>
    <col min="11788" max="11788" width="6.140625" style="337" customWidth="1"/>
    <col min="11789" max="11789" width="13" style="337" customWidth="1"/>
    <col min="11790" max="11790" width="11.42578125" style="337" customWidth="1"/>
    <col min="11791" max="11791" width="10.28515625" style="337" customWidth="1"/>
    <col min="11792" max="11793" width="13.28515625" style="337" customWidth="1"/>
    <col min="11794" max="12031" width="12" style="337"/>
    <col min="12032" max="12032" width="4" style="337" customWidth="1"/>
    <col min="12033" max="12033" width="25.28515625" style="337" customWidth="1"/>
    <col min="12034" max="12034" width="11" style="337" customWidth="1"/>
    <col min="12035" max="12035" width="10.5703125" style="337" customWidth="1"/>
    <col min="12036" max="12037" width="10.140625" style="337" customWidth="1"/>
    <col min="12038" max="12038" width="12.5703125" style="337" customWidth="1"/>
    <col min="12039" max="12039" width="10.42578125" style="337" customWidth="1"/>
    <col min="12040" max="12041" width="7.5703125" style="337" customWidth="1"/>
    <col min="12042" max="12042" width="6.5703125" style="337" customWidth="1"/>
    <col min="12043" max="12043" width="0" style="337" hidden="1" customWidth="1"/>
    <col min="12044" max="12044" width="6.140625" style="337" customWidth="1"/>
    <col min="12045" max="12045" width="13" style="337" customWidth="1"/>
    <col min="12046" max="12046" width="11.42578125" style="337" customWidth="1"/>
    <col min="12047" max="12047" width="10.28515625" style="337" customWidth="1"/>
    <col min="12048" max="12049" width="13.28515625" style="337" customWidth="1"/>
    <col min="12050" max="12287" width="12" style="337"/>
    <col min="12288" max="12288" width="4" style="337" customWidth="1"/>
    <col min="12289" max="12289" width="25.28515625" style="337" customWidth="1"/>
    <col min="12290" max="12290" width="11" style="337" customWidth="1"/>
    <col min="12291" max="12291" width="10.5703125" style="337" customWidth="1"/>
    <col min="12292" max="12293" width="10.140625" style="337" customWidth="1"/>
    <col min="12294" max="12294" width="12.5703125" style="337" customWidth="1"/>
    <col min="12295" max="12295" width="10.42578125" style="337" customWidth="1"/>
    <col min="12296" max="12297" width="7.5703125" style="337" customWidth="1"/>
    <col min="12298" max="12298" width="6.5703125" style="337" customWidth="1"/>
    <col min="12299" max="12299" width="0" style="337" hidden="1" customWidth="1"/>
    <col min="12300" max="12300" width="6.140625" style="337" customWidth="1"/>
    <col min="12301" max="12301" width="13" style="337" customWidth="1"/>
    <col min="12302" max="12302" width="11.42578125" style="337" customWidth="1"/>
    <col min="12303" max="12303" width="10.28515625" style="337" customWidth="1"/>
    <col min="12304" max="12305" width="13.28515625" style="337" customWidth="1"/>
    <col min="12306" max="12543" width="12" style="337"/>
    <col min="12544" max="12544" width="4" style="337" customWidth="1"/>
    <col min="12545" max="12545" width="25.28515625" style="337" customWidth="1"/>
    <col min="12546" max="12546" width="11" style="337" customWidth="1"/>
    <col min="12547" max="12547" width="10.5703125" style="337" customWidth="1"/>
    <col min="12548" max="12549" width="10.140625" style="337" customWidth="1"/>
    <col min="12550" max="12550" width="12.5703125" style="337" customWidth="1"/>
    <col min="12551" max="12551" width="10.42578125" style="337" customWidth="1"/>
    <col min="12552" max="12553" width="7.5703125" style="337" customWidth="1"/>
    <col min="12554" max="12554" width="6.5703125" style="337" customWidth="1"/>
    <col min="12555" max="12555" width="0" style="337" hidden="1" customWidth="1"/>
    <col min="12556" max="12556" width="6.140625" style="337" customWidth="1"/>
    <col min="12557" max="12557" width="13" style="337" customWidth="1"/>
    <col min="12558" max="12558" width="11.42578125" style="337" customWidth="1"/>
    <col min="12559" max="12559" width="10.28515625" style="337" customWidth="1"/>
    <col min="12560" max="12561" width="13.28515625" style="337" customWidth="1"/>
    <col min="12562" max="12799" width="12" style="337"/>
    <col min="12800" max="12800" width="4" style="337" customWidth="1"/>
    <col min="12801" max="12801" width="25.28515625" style="337" customWidth="1"/>
    <col min="12802" max="12802" width="11" style="337" customWidth="1"/>
    <col min="12803" max="12803" width="10.5703125" style="337" customWidth="1"/>
    <col min="12804" max="12805" width="10.140625" style="337" customWidth="1"/>
    <col min="12806" max="12806" width="12.5703125" style="337" customWidth="1"/>
    <col min="12807" max="12807" width="10.42578125" style="337" customWidth="1"/>
    <col min="12808" max="12809" width="7.5703125" style="337" customWidth="1"/>
    <col min="12810" max="12810" width="6.5703125" style="337" customWidth="1"/>
    <col min="12811" max="12811" width="0" style="337" hidden="1" customWidth="1"/>
    <col min="12812" max="12812" width="6.140625" style="337" customWidth="1"/>
    <col min="12813" max="12813" width="13" style="337" customWidth="1"/>
    <col min="12814" max="12814" width="11.42578125" style="337" customWidth="1"/>
    <col min="12815" max="12815" width="10.28515625" style="337" customWidth="1"/>
    <col min="12816" max="12817" width="13.28515625" style="337" customWidth="1"/>
    <col min="12818" max="13055" width="12" style="337"/>
    <col min="13056" max="13056" width="4" style="337" customWidth="1"/>
    <col min="13057" max="13057" width="25.28515625" style="337" customWidth="1"/>
    <col min="13058" max="13058" width="11" style="337" customWidth="1"/>
    <col min="13059" max="13059" width="10.5703125" style="337" customWidth="1"/>
    <col min="13060" max="13061" width="10.140625" style="337" customWidth="1"/>
    <col min="13062" max="13062" width="12.5703125" style="337" customWidth="1"/>
    <col min="13063" max="13063" width="10.42578125" style="337" customWidth="1"/>
    <col min="13064" max="13065" width="7.5703125" style="337" customWidth="1"/>
    <col min="13066" max="13066" width="6.5703125" style="337" customWidth="1"/>
    <col min="13067" max="13067" width="0" style="337" hidden="1" customWidth="1"/>
    <col min="13068" max="13068" width="6.140625" style="337" customWidth="1"/>
    <col min="13069" max="13069" width="13" style="337" customWidth="1"/>
    <col min="13070" max="13070" width="11.42578125" style="337" customWidth="1"/>
    <col min="13071" max="13071" width="10.28515625" style="337" customWidth="1"/>
    <col min="13072" max="13073" width="13.28515625" style="337" customWidth="1"/>
    <col min="13074" max="13311" width="12" style="337"/>
    <col min="13312" max="13312" width="4" style="337" customWidth="1"/>
    <col min="13313" max="13313" width="25.28515625" style="337" customWidth="1"/>
    <col min="13314" max="13314" width="11" style="337" customWidth="1"/>
    <col min="13315" max="13315" width="10.5703125" style="337" customWidth="1"/>
    <col min="13316" max="13317" width="10.140625" style="337" customWidth="1"/>
    <col min="13318" max="13318" width="12.5703125" style="337" customWidth="1"/>
    <col min="13319" max="13319" width="10.42578125" style="337" customWidth="1"/>
    <col min="13320" max="13321" width="7.5703125" style="337" customWidth="1"/>
    <col min="13322" max="13322" width="6.5703125" style="337" customWidth="1"/>
    <col min="13323" max="13323" width="0" style="337" hidden="1" customWidth="1"/>
    <col min="13324" max="13324" width="6.140625" style="337" customWidth="1"/>
    <col min="13325" max="13325" width="13" style="337" customWidth="1"/>
    <col min="13326" max="13326" width="11.42578125" style="337" customWidth="1"/>
    <col min="13327" max="13327" width="10.28515625" style="337" customWidth="1"/>
    <col min="13328" max="13329" width="13.28515625" style="337" customWidth="1"/>
    <col min="13330" max="13567" width="12" style="337"/>
    <col min="13568" max="13568" width="4" style="337" customWidth="1"/>
    <col min="13569" max="13569" width="25.28515625" style="337" customWidth="1"/>
    <col min="13570" max="13570" width="11" style="337" customWidth="1"/>
    <col min="13571" max="13571" width="10.5703125" style="337" customWidth="1"/>
    <col min="13572" max="13573" width="10.140625" style="337" customWidth="1"/>
    <col min="13574" max="13574" width="12.5703125" style="337" customWidth="1"/>
    <col min="13575" max="13575" width="10.42578125" style="337" customWidth="1"/>
    <col min="13576" max="13577" width="7.5703125" style="337" customWidth="1"/>
    <col min="13578" max="13578" width="6.5703125" style="337" customWidth="1"/>
    <col min="13579" max="13579" width="0" style="337" hidden="1" customWidth="1"/>
    <col min="13580" max="13580" width="6.140625" style="337" customWidth="1"/>
    <col min="13581" max="13581" width="13" style="337" customWidth="1"/>
    <col min="13582" max="13582" width="11.42578125" style="337" customWidth="1"/>
    <col min="13583" max="13583" width="10.28515625" style="337" customWidth="1"/>
    <col min="13584" max="13585" width="13.28515625" style="337" customWidth="1"/>
    <col min="13586" max="13823" width="12" style="337"/>
    <col min="13824" max="13824" width="4" style="337" customWidth="1"/>
    <col min="13825" max="13825" width="25.28515625" style="337" customWidth="1"/>
    <col min="13826" max="13826" width="11" style="337" customWidth="1"/>
    <col min="13827" max="13827" width="10.5703125" style="337" customWidth="1"/>
    <col min="13828" max="13829" width="10.140625" style="337" customWidth="1"/>
    <col min="13830" max="13830" width="12.5703125" style="337" customWidth="1"/>
    <col min="13831" max="13831" width="10.42578125" style="337" customWidth="1"/>
    <col min="13832" max="13833" width="7.5703125" style="337" customWidth="1"/>
    <col min="13834" max="13834" width="6.5703125" style="337" customWidth="1"/>
    <col min="13835" max="13835" width="0" style="337" hidden="1" customWidth="1"/>
    <col min="13836" max="13836" width="6.140625" style="337" customWidth="1"/>
    <col min="13837" max="13837" width="13" style="337" customWidth="1"/>
    <col min="13838" max="13838" width="11.42578125" style="337" customWidth="1"/>
    <col min="13839" max="13839" width="10.28515625" style="337" customWidth="1"/>
    <col min="13840" max="13841" width="13.28515625" style="337" customWidth="1"/>
    <col min="13842" max="14079" width="12" style="337"/>
    <col min="14080" max="14080" width="4" style="337" customWidth="1"/>
    <col min="14081" max="14081" width="25.28515625" style="337" customWidth="1"/>
    <col min="14082" max="14082" width="11" style="337" customWidth="1"/>
    <col min="14083" max="14083" width="10.5703125" style="337" customWidth="1"/>
    <col min="14084" max="14085" width="10.140625" style="337" customWidth="1"/>
    <col min="14086" max="14086" width="12.5703125" style="337" customWidth="1"/>
    <col min="14087" max="14087" width="10.42578125" style="337" customWidth="1"/>
    <col min="14088" max="14089" width="7.5703125" style="337" customWidth="1"/>
    <col min="14090" max="14090" width="6.5703125" style="337" customWidth="1"/>
    <col min="14091" max="14091" width="0" style="337" hidden="1" customWidth="1"/>
    <col min="14092" max="14092" width="6.140625" style="337" customWidth="1"/>
    <col min="14093" max="14093" width="13" style="337" customWidth="1"/>
    <col min="14094" max="14094" width="11.42578125" style="337" customWidth="1"/>
    <col min="14095" max="14095" width="10.28515625" style="337" customWidth="1"/>
    <col min="14096" max="14097" width="13.28515625" style="337" customWidth="1"/>
    <col min="14098" max="14335" width="12" style="337"/>
    <col min="14336" max="14336" width="4" style="337" customWidth="1"/>
    <col min="14337" max="14337" width="25.28515625" style="337" customWidth="1"/>
    <col min="14338" max="14338" width="11" style="337" customWidth="1"/>
    <col min="14339" max="14339" width="10.5703125" style="337" customWidth="1"/>
    <col min="14340" max="14341" width="10.140625" style="337" customWidth="1"/>
    <col min="14342" max="14342" width="12.5703125" style="337" customWidth="1"/>
    <col min="14343" max="14343" width="10.42578125" style="337" customWidth="1"/>
    <col min="14344" max="14345" width="7.5703125" style="337" customWidth="1"/>
    <col min="14346" max="14346" width="6.5703125" style="337" customWidth="1"/>
    <col min="14347" max="14347" width="0" style="337" hidden="1" customWidth="1"/>
    <col min="14348" max="14348" width="6.140625" style="337" customWidth="1"/>
    <col min="14349" max="14349" width="13" style="337" customWidth="1"/>
    <col min="14350" max="14350" width="11.42578125" style="337" customWidth="1"/>
    <col min="14351" max="14351" width="10.28515625" style="337" customWidth="1"/>
    <col min="14352" max="14353" width="13.28515625" style="337" customWidth="1"/>
    <col min="14354" max="14591" width="12" style="337"/>
    <col min="14592" max="14592" width="4" style="337" customWidth="1"/>
    <col min="14593" max="14593" width="25.28515625" style="337" customWidth="1"/>
    <col min="14594" max="14594" width="11" style="337" customWidth="1"/>
    <col min="14595" max="14595" width="10.5703125" style="337" customWidth="1"/>
    <col min="14596" max="14597" width="10.140625" style="337" customWidth="1"/>
    <col min="14598" max="14598" width="12.5703125" style="337" customWidth="1"/>
    <col min="14599" max="14599" width="10.42578125" style="337" customWidth="1"/>
    <col min="14600" max="14601" width="7.5703125" style="337" customWidth="1"/>
    <col min="14602" max="14602" width="6.5703125" style="337" customWidth="1"/>
    <col min="14603" max="14603" width="0" style="337" hidden="1" customWidth="1"/>
    <col min="14604" max="14604" width="6.140625" style="337" customWidth="1"/>
    <col min="14605" max="14605" width="13" style="337" customWidth="1"/>
    <col min="14606" max="14606" width="11.42578125" style="337" customWidth="1"/>
    <col min="14607" max="14607" width="10.28515625" style="337" customWidth="1"/>
    <col min="14608" max="14609" width="13.28515625" style="337" customWidth="1"/>
    <col min="14610" max="14847" width="12" style="337"/>
    <col min="14848" max="14848" width="4" style="337" customWidth="1"/>
    <col min="14849" max="14849" width="25.28515625" style="337" customWidth="1"/>
    <col min="14850" max="14850" width="11" style="337" customWidth="1"/>
    <col min="14851" max="14851" width="10.5703125" style="337" customWidth="1"/>
    <col min="14852" max="14853" width="10.140625" style="337" customWidth="1"/>
    <col min="14854" max="14854" width="12.5703125" style="337" customWidth="1"/>
    <col min="14855" max="14855" width="10.42578125" style="337" customWidth="1"/>
    <col min="14856" max="14857" width="7.5703125" style="337" customWidth="1"/>
    <col min="14858" max="14858" width="6.5703125" style="337" customWidth="1"/>
    <col min="14859" max="14859" width="0" style="337" hidden="1" customWidth="1"/>
    <col min="14860" max="14860" width="6.140625" style="337" customWidth="1"/>
    <col min="14861" max="14861" width="13" style="337" customWidth="1"/>
    <col min="14862" max="14862" width="11.42578125" style="337" customWidth="1"/>
    <col min="14863" max="14863" width="10.28515625" style="337" customWidth="1"/>
    <col min="14864" max="14865" width="13.28515625" style="337" customWidth="1"/>
    <col min="14866" max="15103" width="12" style="337"/>
    <col min="15104" max="15104" width="4" style="337" customWidth="1"/>
    <col min="15105" max="15105" width="25.28515625" style="337" customWidth="1"/>
    <col min="15106" max="15106" width="11" style="337" customWidth="1"/>
    <col min="15107" max="15107" width="10.5703125" style="337" customWidth="1"/>
    <col min="15108" max="15109" width="10.140625" style="337" customWidth="1"/>
    <col min="15110" max="15110" width="12.5703125" style="337" customWidth="1"/>
    <col min="15111" max="15111" width="10.42578125" style="337" customWidth="1"/>
    <col min="15112" max="15113" width="7.5703125" style="337" customWidth="1"/>
    <col min="15114" max="15114" width="6.5703125" style="337" customWidth="1"/>
    <col min="15115" max="15115" width="0" style="337" hidden="1" customWidth="1"/>
    <col min="15116" max="15116" width="6.140625" style="337" customWidth="1"/>
    <col min="15117" max="15117" width="13" style="337" customWidth="1"/>
    <col min="15118" max="15118" width="11.42578125" style="337" customWidth="1"/>
    <col min="15119" max="15119" width="10.28515625" style="337" customWidth="1"/>
    <col min="15120" max="15121" width="13.28515625" style="337" customWidth="1"/>
    <col min="15122" max="15359" width="12" style="337"/>
    <col min="15360" max="15360" width="4" style="337" customWidth="1"/>
    <col min="15361" max="15361" width="25.28515625" style="337" customWidth="1"/>
    <col min="15362" max="15362" width="11" style="337" customWidth="1"/>
    <col min="15363" max="15363" width="10.5703125" style="337" customWidth="1"/>
    <col min="15364" max="15365" width="10.140625" style="337" customWidth="1"/>
    <col min="15366" max="15366" width="12.5703125" style="337" customWidth="1"/>
    <col min="15367" max="15367" width="10.42578125" style="337" customWidth="1"/>
    <col min="15368" max="15369" width="7.5703125" style="337" customWidth="1"/>
    <col min="15370" max="15370" width="6.5703125" style="337" customWidth="1"/>
    <col min="15371" max="15371" width="0" style="337" hidden="1" customWidth="1"/>
    <col min="15372" max="15372" width="6.140625" style="337" customWidth="1"/>
    <col min="15373" max="15373" width="13" style="337" customWidth="1"/>
    <col min="15374" max="15374" width="11.42578125" style="337" customWidth="1"/>
    <col min="15375" max="15375" width="10.28515625" style="337" customWidth="1"/>
    <col min="15376" max="15377" width="13.28515625" style="337" customWidth="1"/>
    <col min="15378" max="15615" width="12" style="337"/>
    <col min="15616" max="15616" width="4" style="337" customWidth="1"/>
    <col min="15617" max="15617" width="25.28515625" style="337" customWidth="1"/>
    <col min="15618" max="15618" width="11" style="337" customWidth="1"/>
    <col min="15619" max="15619" width="10.5703125" style="337" customWidth="1"/>
    <col min="15620" max="15621" width="10.140625" style="337" customWidth="1"/>
    <col min="15622" max="15622" width="12.5703125" style="337" customWidth="1"/>
    <col min="15623" max="15623" width="10.42578125" style="337" customWidth="1"/>
    <col min="15624" max="15625" width="7.5703125" style="337" customWidth="1"/>
    <col min="15626" max="15626" width="6.5703125" style="337" customWidth="1"/>
    <col min="15627" max="15627" width="0" style="337" hidden="1" customWidth="1"/>
    <col min="15628" max="15628" width="6.140625" style="337" customWidth="1"/>
    <col min="15629" max="15629" width="13" style="337" customWidth="1"/>
    <col min="15630" max="15630" width="11.42578125" style="337" customWidth="1"/>
    <col min="15631" max="15631" width="10.28515625" style="337" customWidth="1"/>
    <col min="15632" max="15633" width="13.28515625" style="337" customWidth="1"/>
    <col min="15634" max="15871" width="12" style="337"/>
    <col min="15872" max="15872" width="4" style="337" customWidth="1"/>
    <col min="15873" max="15873" width="25.28515625" style="337" customWidth="1"/>
    <col min="15874" max="15874" width="11" style="337" customWidth="1"/>
    <col min="15875" max="15875" width="10.5703125" style="337" customWidth="1"/>
    <col min="15876" max="15877" width="10.140625" style="337" customWidth="1"/>
    <col min="15878" max="15878" width="12.5703125" style="337" customWidth="1"/>
    <col min="15879" max="15879" width="10.42578125" style="337" customWidth="1"/>
    <col min="15880" max="15881" width="7.5703125" style="337" customWidth="1"/>
    <col min="15882" max="15882" width="6.5703125" style="337" customWidth="1"/>
    <col min="15883" max="15883" width="0" style="337" hidden="1" customWidth="1"/>
    <col min="15884" max="15884" width="6.140625" style="337" customWidth="1"/>
    <col min="15885" max="15885" width="13" style="337" customWidth="1"/>
    <col min="15886" max="15886" width="11.42578125" style="337" customWidth="1"/>
    <col min="15887" max="15887" width="10.28515625" style="337" customWidth="1"/>
    <col min="15888" max="15889" width="13.28515625" style="337" customWidth="1"/>
    <col min="15890" max="16127" width="12" style="337"/>
    <col min="16128" max="16128" width="4" style="337" customWidth="1"/>
    <col min="16129" max="16129" width="25.28515625" style="337" customWidth="1"/>
    <col min="16130" max="16130" width="11" style="337" customWidth="1"/>
    <col min="16131" max="16131" width="10.5703125" style="337" customWidth="1"/>
    <col min="16132" max="16133" width="10.140625" style="337" customWidth="1"/>
    <col min="16134" max="16134" width="12.5703125" style="337" customWidth="1"/>
    <col min="16135" max="16135" width="10.42578125" style="337" customWidth="1"/>
    <col min="16136" max="16137" width="7.5703125" style="337" customWidth="1"/>
    <col min="16138" max="16138" width="6.5703125" style="337" customWidth="1"/>
    <col min="16139" max="16139" width="0" style="337" hidden="1" customWidth="1"/>
    <col min="16140" max="16140" width="6.140625" style="337" customWidth="1"/>
    <col min="16141" max="16141" width="13" style="337" customWidth="1"/>
    <col min="16142" max="16142" width="11.42578125" style="337" customWidth="1"/>
    <col min="16143" max="16143" width="10.28515625" style="337" customWidth="1"/>
    <col min="16144" max="16145" width="13.28515625" style="337" customWidth="1"/>
    <col min="16146" max="16384" width="12" style="337"/>
  </cols>
  <sheetData>
    <row r="1" spans="1:17" s="336" customFormat="1" ht="43.5" customHeight="1">
      <c r="A1" s="540" t="s">
        <v>268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ht="66.75" customHeight="1">
      <c r="A2" s="455" t="s">
        <v>1</v>
      </c>
      <c r="B2" s="433" t="s">
        <v>38</v>
      </c>
      <c r="C2" s="543" t="s">
        <v>235</v>
      </c>
      <c r="D2" s="544"/>
      <c r="E2" s="545" t="s">
        <v>204</v>
      </c>
      <c r="F2" s="546"/>
      <c r="G2" s="544"/>
      <c r="H2" s="547" t="s">
        <v>203</v>
      </c>
      <c r="I2" s="547"/>
      <c r="J2" s="547"/>
      <c r="K2" s="547"/>
      <c r="L2" s="547"/>
      <c r="M2" s="356" t="s">
        <v>202</v>
      </c>
      <c r="N2" s="547" t="s">
        <v>201</v>
      </c>
      <c r="O2" s="548"/>
      <c r="P2" s="446" t="s">
        <v>200</v>
      </c>
      <c r="Q2" s="446"/>
    </row>
    <row r="3" spans="1:17" ht="24.75" customHeight="1">
      <c r="A3" s="541"/>
      <c r="B3" s="542"/>
      <c r="C3" s="549" t="s">
        <v>71</v>
      </c>
      <c r="D3" s="550" t="s">
        <v>207</v>
      </c>
      <c r="E3" s="446" t="s">
        <v>236</v>
      </c>
      <c r="F3" s="547" t="s">
        <v>72</v>
      </c>
      <c r="G3" s="446" t="s">
        <v>269</v>
      </c>
      <c r="H3" s="446" t="s">
        <v>28</v>
      </c>
      <c r="I3" s="554" t="s">
        <v>237</v>
      </c>
      <c r="J3" s="554" t="s">
        <v>238</v>
      </c>
      <c r="K3" s="554" t="s">
        <v>239</v>
      </c>
      <c r="L3" s="554" t="s">
        <v>199</v>
      </c>
      <c r="M3" s="554" t="s">
        <v>240</v>
      </c>
      <c r="N3" s="554" t="s">
        <v>71</v>
      </c>
      <c r="O3" s="550" t="s">
        <v>207</v>
      </c>
      <c r="P3" s="446" t="s">
        <v>208</v>
      </c>
      <c r="Q3" s="549"/>
    </row>
    <row r="4" spans="1:17" ht="15" customHeight="1">
      <c r="A4" s="455"/>
      <c r="B4" s="433"/>
      <c r="C4" s="549"/>
      <c r="D4" s="551"/>
      <c r="E4" s="549"/>
      <c r="F4" s="555"/>
      <c r="G4" s="549"/>
      <c r="H4" s="549"/>
      <c r="I4" s="549"/>
      <c r="J4" s="549"/>
      <c r="K4" s="549"/>
      <c r="L4" s="549"/>
      <c r="M4" s="549"/>
      <c r="N4" s="549"/>
      <c r="O4" s="550"/>
      <c r="P4" s="319" t="s">
        <v>71</v>
      </c>
      <c r="Q4" s="357" t="s">
        <v>207</v>
      </c>
    </row>
    <row r="5" spans="1:17" s="338" customFormat="1" ht="15.75" customHeight="1">
      <c r="A5" s="318">
        <v>1</v>
      </c>
      <c r="B5" s="33" t="s">
        <v>2</v>
      </c>
      <c r="C5" s="358">
        <v>199</v>
      </c>
      <c r="D5" s="358">
        <v>200</v>
      </c>
      <c r="E5" s="358">
        <v>263</v>
      </c>
      <c r="F5" s="358">
        <v>592</v>
      </c>
      <c r="G5" s="359"/>
      <c r="H5" s="360">
        <v>35</v>
      </c>
      <c r="I5" s="360">
        <v>25</v>
      </c>
      <c r="J5" s="360">
        <v>10</v>
      </c>
      <c r="K5" s="360">
        <v>0</v>
      </c>
      <c r="L5" s="361">
        <v>0</v>
      </c>
      <c r="M5" s="358">
        <v>50</v>
      </c>
      <c r="N5" s="358">
        <v>23</v>
      </c>
      <c r="O5" s="358">
        <v>23</v>
      </c>
      <c r="P5" s="358">
        <v>156</v>
      </c>
      <c r="Q5" s="362">
        <v>271</v>
      </c>
    </row>
    <row r="6" spans="1:17" s="338" customFormat="1" ht="15.75" customHeight="1">
      <c r="A6" s="363">
        <v>2</v>
      </c>
      <c r="B6" s="124" t="s">
        <v>3</v>
      </c>
      <c r="C6" s="364">
        <v>200</v>
      </c>
      <c r="D6" s="364">
        <v>203</v>
      </c>
      <c r="E6" s="364">
        <v>222</v>
      </c>
      <c r="F6" s="364">
        <v>645</v>
      </c>
      <c r="G6" s="365"/>
      <c r="H6" s="364">
        <v>19</v>
      </c>
      <c r="I6" s="364">
        <v>14</v>
      </c>
      <c r="J6" s="364">
        <v>5</v>
      </c>
      <c r="K6" s="364">
        <v>0</v>
      </c>
      <c r="L6" s="366">
        <v>0</v>
      </c>
      <c r="M6" s="364">
        <v>25</v>
      </c>
      <c r="N6" s="364">
        <v>39</v>
      </c>
      <c r="O6" s="364">
        <v>39</v>
      </c>
      <c r="P6" s="364">
        <v>167</v>
      </c>
      <c r="Q6" s="366">
        <v>295</v>
      </c>
    </row>
    <row r="7" spans="1:17" s="338" customFormat="1" ht="15.75" customHeight="1">
      <c r="A7" s="317">
        <v>3</v>
      </c>
      <c r="B7" s="39" t="s">
        <v>4</v>
      </c>
      <c r="C7" s="367">
        <v>324</v>
      </c>
      <c r="D7" s="367">
        <v>329</v>
      </c>
      <c r="E7" s="367">
        <v>572</v>
      </c>
      <c r="F7" s="367">
        <v>1312</v>
      </c>
      <c r="G7" s="368"/>
      <c r="H7" s="369">
        <v>61</v>
      </c>
      <c r="I7" s="369">
        <v>56</v>
      </c>
      <c r="J7" s="369">
        <v>5</v>
      </c>
      <c r="K7" s="369">
        <v>0</v>
      </c>
      <c r="L7" s="361">
        <v>0</v>
      </c>
      <c r="M7" s="367">
        <v>41</v>
      </c>
      <c r="N7" s="367">
        <v>42</v>
      </c>
      <c r="O7" s="367">
        <v>42</v>
      </c>
      <c r="P7" s="367">
        <v>224</v>
      </c>
      <c r="Q7" s="370">
        <v>385</v>
      </c>
    </row>
    <row r="8" spans="1:17" s="338" customFormat="1" ht="15.75" customHeight="1">
      <c r="A8" s="363">
        <v>4</v>
      </c>
      <c r="B8" s="124" t="s">
        <v>5</v>
      </c>
      <c r="C8" s="364">
        <v>1669</v>
      </c>
      <c r="D8" s="364">
        <v>1702</v>
      </c>
      <c r="E8" s="364">
        <v>669</v>
      </c>
      <c r="F8" s="364">
        <v>1827</v>
      </c>
      <c r="G8" s="365"/>
      <c r="H8" s="364">
        <v>144</v>
      </c>
      <c r="I8" s="364">
        <v>117</v>
      </c>
      <c r="J8" s="364">
        <v>27</v>
      </c>
      <c r="K8" s="364">
        <v>0</v>
      </c>
      <c r="L8" s="366">
        <v>0</v>
      </c>
      <c r="M8" s="364">
        <v>104</v>
      </c>
      <c r="N8" s="364">
        <v>204</v>
      </c>
      <c r="O8" s="364">
        <v>205</v>
      </c>
      <c r="P8" s="364">
        <v>677</v>
      </c>
      <c r="Q8" s="366">
        <v>1096</v>
      </c>
    </row>
    <row r="9" spans="1:17" s="338" customFormat="1" ht="15.75" customHeight="1">
      <c r="A9" s="317">
        <v>5</v>
      </c>
      <c r="B9" s="39" t="s">
        <v>6</v>
      </c>
      <c r="C9" s="367">
        <v>702</v>
      </c>
      <c r="D9" s="367">
        <v>714</v>
      </c>
      <c r="E9" s="367">
        <v>516</v>
      </c>
      <c r="F9" s="367">
        <v>1427</v>
      </c>
      <c r="G9" s="368"/>
      <c r="H9" s="369">
        <v>98</v>
      </c>
      <c r="I9" s="369">
        <v>81</v>
      </c>
      <c r="J9" s="369">
        <v>17</v>
      </c>
      <c r="K9" s="369">
        <v>0</v>
      </c>
      <c r="L9" s="361">
        <v>0</v>
      </c>
      <c r="M9" s="367">
        <v>93</v>
      </c>
      <c r="N9" s="367">
        <v>84</v>
      </c>
      <c r="O9" s="367">
        <v>85</v>
      </c>
      <c r="P9" s="367">
        <v>417</v>
      </c>
      <c r="Q9" s="370">
        <v>693</v>
      </c>
    </row>
    <row r="10" spans="1:17" s="338" customFormat="1" ht="15.75" customHeight="1">
      <c r="A10" s="363">
        <v>6</v>
      </c>
      <c r="B10" s="124" t="s">
        <v>7</v>
      </c>
      <c r="C10" s="364">
        <v>849</v>
      </c>
      <c r="D10" s="364">
        <v>856</v>
      </c>
      <c r="E10" s="364">
        <v>805</v>
      </c>
      <c r="F10" s="364">
        <v>2095</v>
      </c>
      <c r="G10" s="365"/>
      <c r="H10" s="364">
        <v>124</v>
      </c>
      <c r="I10" s="364">
        <v>102</v>
      </c>
      <c r="J10" s="364">
        <v>22</v>
      </c>
      <c r="K10" s="364">
        <v>0</v>
      </c>
      <c r="L10" s="366">
        <v>0</v>
      </c>
      <c r="M10" s="364">
        <v>119</v>
      </c>
      <c r="N10" s="364">
        <v>113</v>
      </c>
      <c r="O10" s="364">
        <v>115</v>
      </c>
      <c r="P10" s="364">
        <v>544</v>
      </c>
      <c r="Q10" s="366">
        <v>917</v>
      </c>
    </row>
    <row r="11" spans="1:17" s="338" customFormat="1" ht="15.75" customHeight="1">
      <c r="A11" s="317">
        <v>7</v>
      </c>
      <c r="B11" s="39" t="s">
        <v>8</v>
      </c>
      <c r="C11" s="367">
        <v>283</v>
      </c>
      <c r="D11" s="367">
        <v>290</v>
      </c>
      <c r="E11" s="367">
        <v>260</v>
      </c>
      <c r="F11" s="367">
        <v>634</v>
      </c>
      <c r="G11" s="368"/>
      <c r="H11" s="369">
        <v>63</v>
      </c>
      <c r="I11" s="369">
        <v>45</v>
      </c>
      <c r="J11" s="369">
        <v>17</v>
      </c>
      <c r="K11" s="369">
        <v>1</v>
      </c>
      <c r="L11" s="361">
        <v>0</v>
      </c>
      <c r="M11" s="367">
        <v>39</v>
      </c>
      <c r="N11" s="367">
        <v>43</v>
      </c>
      <c r="O11" s="367">
        <v>43</v>
      </c>
      <c r="P11" s="367">
        <v>193</v>
      </c>
      <c r="Q11" s="370">
        <v>308</v>
      </c>
    </row>
    <row r="12" spans="1:17" s="338" customFormat="1" ht="15.75" customHeight="1">
      <c r="A12" s="363">
        <v>8</v>
      </c>
      <c r="B12" s="124" t="s">
        <v>9</v>
      </c>
      <c r="C12" s="364">
        <v>261</v>
      </c>
      <c r="D12" s="364">
        <v>264</v>
      </c>
      <c r="E12" s="364">
        <v>316</v>
      </c>
      <c r="F12" s="364">
        <v>673</v>
      </c>
      <c r="G12" s="365"/>
      <c r="H12" s="364">
        <v>62</v>
      </c>
      <c r="I12" s="364">
        <v>50</v>
      </c>
      <c r="J12" s="364">
        <v>11</v>
      </c>
      <c r="K12" s="364">
        <v>1</v>
      </c>
      <c r="L12" s="366">
        <v>0</v>
      </c>
      <c r="M12" s="364">
        <v>28</v>
      </c>
      <c r="N12" s="364">
        <v>34</v>
      </c>
      <c r="O12" s="364">
        <v>34</v>
      </c>
      <c r="P12" s="364">
        <v>175</v>
      </c>
      <c r="Q12" s="366">
        <v>290</v>
      </c>
    </row>
    <row r="13" spans="1:17" s="338" customFormat="1" ht="15.75" customHeight="1">
      <c r="A13" s="317">
        <v>9</v>
      </c>
      <c r="B13" s="39" t="s">
        <v>10</v>
      </c>
      <c r="C13" s="367">
        <v>318</v>
      </c>
      <c r="D13" s="367">
        <v>322</v>
      </c>
      <c r="E13" s="367">
        <v>206</v>
      </c>
      <c r="F13" s="367">
        <v>551</v>
      </c>
      <c r="G13" s="368"/>
      <c r="H13" s="367">
        <v>47</v>
      </c>
      <c r="I13" s="367">
        <v>35</v>
      </c>
      <c r="J13" s="367">
        <v>12</v>
      </c>
      <c r="K13" s="367">
        <v>0</v>
      </c>
      <c r="L13" s="361">
        <v>0</v>
      </c>
      <c r="M13" s="367">
        <v>69</v>
      </c>
      <c r="N13" s="367">
        <v>33</v>
      </c>
      <c r="O13" s="367">
        <v>33</v>
      </c>
      <c r="P13" s="367">
        <v>189</v>
      </c>
      <c r="Q13" s="370">
        <v>301</v>
      </c>
    </row>
    <row r="14" spans="1:17" s="338" customFormat="1" ht="15.75" customHeight="1">
      <c r="A14" s="363">
        <v>10</v>
      </c>
      <c r="B14" s="124" t="s">
        <v>11</v>
      </c>
      <c r="C14" s="364">
        <v>111</v>
      </c>
      <c r="D14" s="364">
        <v>114</v>
      </c>
      <c r="E14" s="364">
        <v>449</v>
      </c>
      <c r="F14" s="364">
        <v>893</v>
      </c>
      <c r="G14" s="365"/>
      <c r="H14" s="364">
        <v>16</v>
      </c>
      <c r="I14" s="364">
        <v>12</v>
      </c>
      <c r="J14" s="364">
        <v>3</v>
      </c>
      <c r="K14" s="364">
        <v>1</v>
      </c>
      <c r="L14" s="366">
        <v>0</v>
      </c>
      <c r="M14" s="364">
        <v>12</v>
      </c>
      <c r="N14" s="364">
        <v>20</v>
      </c>
      <c r="O14" s="364">
        <v>21</v>
      </c>
      <c r="P14" s="364">
        <v>110</v>
      </c>
      <c r="Q14" s="366">
        <v>177</v>
      </c>
    </row>
    <row r="15" spans="1:17" s="338" customFormat="1" ht="15.75" customHeight="1">
      <c r="A15" s="317">
        <v>11</v>
      </c>
      <c r="B15" s="39" t="s">
        <v>12</v>
      </c>
      <c r="C15" s="367">
        <v>309</v>
      </c>
      <c r="D15" s="367">
        <v>315</v>
      </c>
      <c r="E15" s="367">
        <v>110</v>
      </c>
      <c r="F15" s="367">
        <v>333</v>
      </c>
      <c r="G15" s="368"/>
      <c r="H15" s="367">
        <v>29</v>
      </c>
      <c r="I15" s="367">
        <v>24</v>
      </c>
      <c r="J15" s="367">
        <v>5</v>
      </c>
      <c r="K15" s="367">
        <v>0</v>
      </c>
      <c r="L15" s="361">
        <v>0</v>
      </c>
      <c r="M15" s="367">
        <v>45</v>
      </c>
      <c r="N15" s="367">
        <v>37</v>
      </c>
      <c r="O15" s="367">
        <v>38</v>
      </c>
      <c r="P15" s="367">
        <v>167</v>
      </c>
      <c r="Q15" s="370">
        <v>262</v>
      </c>
    </row>
    <row r="16" spans="1:17" s="338" customFormat="1" ht="15.75" customHeight="1">
      <c r="A16" s="363">
        <v>12</v>
      </c>
      <c r="B16" s="124" t="s">
        <v>13</v>
      </c>
      <c r="C16" s="364">
        <v>270</v>
      </c>
      <c r="D16" s="364">
        <v>273</v>
      </c>
      <c r="E16" s="364">
        <v>311</v>
      </c>
      <c r="F16" s="364">
        <v>828</v>
      </c>
      <c r="G16" s="365"/>
      <c r="H16" s="364">
        <v>52</v>
      </c>
      <c r="I16" s="364">
        <v>39</v>
      </c>
      <c r="J16" s="364">
        <v>13</v>
      </c>
      <c r="K16" s="364">
        <v>0</v>
      </c>
      <c r="L16" s="366">
        <v>0</v>
      </c>
      <c r="M16" s="364">
        <v>55</v>
      </c>
      <c r="N16" s="364">
        <v>32</v>
      </c>
      <c r="O16" s="364">
        <v>32</v>
      </c>
      <c r="P16" s="364">
        <v>159</v>
      </c>
      <c r="Q16" s="366">
        <v>256</v>
      </c>
    </row>
    <row r="17" spans="1:17" s="338" customFormat="1" ht="15.75" customHeight="1">
      <c r="A17" s="317">
        <v>13</v>
      </c>
      <c r="B17" s="39" t="s">
        <v>14</v>
      </c>
      <c r="C17" s="367">
        <v>136</v>
      </c>
      <c r="D17" s="367">
        <v>138</v>
      </c>
      <c r="E17" s="367">
        <v>533</v>
      </c>
      <c r="F17" s="367">
        <v>1064</v>
      </c>
      <c r="G17" s="368"/>
      <c r="H17" s="367">
        <v>18</v>
      </c>
      <c r="I17" s="367">
        <v>15</v>
      </c>
      <c r="J17" s="367">
        <v>3</v>
      </c>
      <c r="K17" s="367">
        <v>0</v>
      </c>
      <c r="L17" s="361">
        <v>0</v>
      </c>
      <c r="M17" s="367">
        <v>21</v>
      </c>
      <c r="N17" s="367">
        <v>28</v>
      </c>
      <c r="O17" s="367">
        <v>28</v>
      </c>
      <c r="P17" s="367">
        <v>146</v>
      </c>
      <c r="Q17" s="370">
        <v>273</v>
      </c>
    </row>
    <row r="18" spans="1:17" s="338" customFormat="1" ht="15.75" customHeight="1">
      <c r="A18" s="363">
        <v>14</v>
      </c>
      <c r="B18" s="124" t="s">
        <v>15</v>
      </c>
      <c r="C18" s="364">
        <v>247</v>
      </c>
      <c r="D18" s="364">
        <v>247</v>
      </c>
      <c r="E18" s="364">
        <v>309</v>
      </c>
      <c r="F18" s="364">
        <v>852</v>
      </c>
      <c r="G18" s="365"/>
      <c r="H18" s="364">
        <v>38</v>
      </c>
      <c r="I18" s="364">
        <v>29</v>
      </c>
      <c r="J18" s="364">
        <v>9</v>
      </c>
      <c r="K18" s="364">
        <v>0</v>
      </c>
      <c r="L18" s="366">
        <v>0</v>
      </c>
      <c r="M18" s="364">
        <v>39</v>
      </c>
      <c r="N18" s="364">
        <v>29</v>
      </c>
      <c r="O18" s="364">
        <v>29</v>
      </c>
      <c r="P18" s="364">
        <v>201</v>
      </c>
      <c r="Q18" s="366">
        <v>355</v>
      </c>
    </row>
    <row r="19" spans="1:17" s="338" customFormat="1" ht="15.75" customHeight="1">
      <c r="A19" s="317">
        <v>15</v>
      </c>
      <c r="B19" s="39" t="s">
        <v>16</v>
      </c>
      <c r="C19" s="367">
        <v>174</v>
      </c>
      <c r="D19" s="367">
        <v>175</v>
      </c>
      <c r="E19" s="367">
        <v>468</v>
      </c>
      <c r="F19" s="367">
        <v>1114</v>
      </c>
      <c r="G19" s="368"/>
      <c r="H19" s="369">
        <v>20</v>
      </c>
      <c r="I19" s="369">
        <v>13</v>
      </c>
      <c r="J19" s="369">
        <v>7</v>
      </c>
      <c r="K19" s="369">
        <v>0</v>
      </c>
      <c r="L19" s="361">
        <v>0</v>
      </c>
      <c r="M19" s="367">
        <v>30</v>
      </c>
      <c r="N19" s="367">
        <v>39</v>
      </c>
      <c r="O19" s="367">
        <v>39</v>
      </c>
      <c r="P19" s="367">
        <v>150</v>
      </c>
      <c r="Q19" s="370">
        <v>273</v>
      </c>
    </row>
    <row r="20" spans="1:17" s="338" customFormat="1" ht="15.75" customHeight="1">
      <c r="A20" s="363">
        <v>16</v>
      </c>
      <c r="B20" s="124" t="s">
        <v>17</v>
      </c>
      <c r="C20" s="364">
        <v>207</v>
      </c>
      <c r="D20" s="364">
        <v>210</v>
      </c>
      <c r="E20" s="364">
        <v>67</v>
      </c>
      <c r="F20" s="364">
        <v>173</v>
      </c>
      <c r="G20" s="365"/>
      <c r="H20" s="364">
        <v>63</v>
      </c>
      <c r="I20" s="364">
        <v>51</v>
      </c>
      <c r="J20" s="364">
        <v>12</v>
      </c>
      <c r="K20" s="364">
        <v>0</v>
      </c>
      <c r="L20" s="366">
        <v>0</v>
      </c>
      <c r="M20" s="364">
        <v>20</v>
      </c>
      <c r="N20" s="364">
        <v>7</v>
      </c>
      <c r="O20" s="364">
        <v>7</v>
      </c>
      <c r="P20" s="364">
        <v>95</v>
      </c>
      <c r="Q20" s="366">
        <v>170</v>
      </c>
    </row>
    <row r="21" spans="1:17" s="338" customFormat="1" ht="15.75" customHeight="1">
      <c r="A21" s="317">
        <v>17</v>
      </c>
      <c r="B21" s="39" t="s">
        <v>18</v>
      </c>
      <c r="C21" s="367">
        <v>266</v>
      </c>
      <c r="D21" s="367">
        <v>267</v>
      </c>
      <c r="E21" s="367">
        <v>407</v>
      </c>
      <c r="F21" s="367">
        <v>936</v>
      </c>
      <c r="G21" s="368"/>
      <c r="H21" s="367">
        <v>65</v>
      </c>
      <c r="I21" s="367">
        <v>55</v>
      </c>
      <c r="J21" s="367">
        <v>10</v>
      </c>
      <c r="K21" s="367">
        <v>0</v>
      </c>
      <c r="L21" s="361">
        <v>0</v>
      </c>
      <c r="M21" s="367">
        <v>40</v>
      </c>
      <c r="N21" s="367">
        <v>31</v>
      </c>
      <c r="O21" s="367">
        <v>31</v>
      </c>
      <c r="P21" s="367">
        <v>163</v>
      </c>
      <c r="Q21" s="370">
        <v>286</v>
      </c>
    </row>
    <row r="22" spans="1:17" s="338" customFormat="1" ht="18" customHeight="1">
      <c r="A22" s="363">
        <v>18</v>
      </c>
      <c r="B22" s="124" t="s">
        <v>19</v>
      </c>
      <c r="C22" s="364">
        <v>465</v>
      </c>
      <c r="D22" s="364">
        <v>473</v>
      </c>
      <c r="E22" s="364">
        <v>212</v>
      </c>
      <c r="F22" s="364">
        <v>592</v>
      </c>
      <c r="G22" s="365"/>
      <c r="H22" s="364">
        <v>69</v>
      </c>
      <c r="I22" s="364">
        <v>58</v>
      </c>
      <c r="J22" s="364">
        <v>11</v>
      </c>
      <c r="K22" s="364">
        <v>0</v>
      </c>
      <c r="L22" s="366">
        <v>0</v>
      </c>
      <c r="M22" s="364">
        <v>81</v>
      </c>
      <c r="N22" s="364">
        <v>78</v>
      </c>
      <c r="O22" s="364">
        <v>79</v>
      </c>
      <c r="P22" s="364">
        <v>242</v>
      </c>
      <c r="Q22" s="366">
        <v>410</v>
      </c>
    </row>
    <row r="23" spans="1:17" ht="27.95" customHeight="1">
      <c r="A23" s="552" t="s">
        <v>0</v>
      </c>
      <c r="B23" s="552"/>
      <c r="C23" s="59">
        <v>6990</v>
      </c>
      <c r="D23" s="59">
        <v>7092</v>
      </c>
      <c r="E23" s="59">
        <v>6695</v>
      </c>
      <c r="F23" s="59">
        <v>16541</v>
      </c>
      <c r="G23" s="59"/>
      <c r="H23" s="59">
        <v>1023</v>
      </c>
      <c r="I23" s="59">
        <v>821</v>
      </c>
      <c r="J23" s="59">
        <v>199</v>
      </c>
      <c r="K23" s="59">
        <v>3</v>
      </c>
      <c r="L23" s="59">
        <v>0</v>
      </c>
      <c r="M23" s="59">
        <v>911</v>
      </c>
      <c r="N23" s="59">
        <v>916</v>
      </c>
      <c r="O23" s="59">
        <v>923</v>
      </c>
      <c r="P23" s="59">
        <v>4175</v>
      </c>
      <c r="Q23" s="59">
        <v>7018</v>
      </c>
    </row>
    <row r="24" spans="1:17" s="341" customFormat="1" ht="24.75" customHeight="1">
      <c r="A24" s="339"/>
      <c r="B24" s="553" t="s">
        <v>198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340"/>
    </row>
    <row r="26" spans="1:17" ht="18"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</row>
  </sheetData>
  <mergeCells count="24">
    <mergeCell ref="A23:B23"/>
    <mergeCell ref="B24:P24"/>
    <mergeCell ref="K3:K4"/>
    <mergeCell ref="L3:L4"/>
    <mergeCell ref="M3:M4"/>
    <mergeCell ref="N3:N4"/>
    <mergeCell ref="O3:O4"/>
    <mergeCell ref="E3:E4"/>
    <mergeCell ref="F3:F4"/>
    <mergeCell ref="G3:G4"/>
    <mergeCell ref="H3:H4"/>
    <mergeCell ref="I3:I4"/>
    <mergeCell ref="J3:J4"/>
    <mergeCell ref="A1:Q1"/>
    <mergeCell ref="A2:A4"/>
    <mergeCell ref="B2:B4"/>
    <mergeCell ref="C2:D2"/>
    <mergeCell ref="E2:G2"/>
    <mergeCell ref="H2:L2"/>
    <mergeCell ref="N2:O2"/>
    <mergeCell ref="P2:Q2"/>
    <mergeCell ref="C3:C4"/>
    <mergeCell ref="D3:D4"/>
    <mergeCell ref="P3:Q3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90" zoomScaleNormal="90" workbookViewId="0">
      <selection activeCell="I23" sqref="I23"/>
    </sheetView>
  </sheetViews>
  <sheetFormatPr defaultRowHeight="15"/>
  <cols>
    <col min="1" max="1" width="9" style="372" customWidth="1"/>
    <col min="2" max="2" width="32.28515625" style="372" bestFit="1" customWidth="1"/>
    <col min="3" max="3" width="12.42578125" style="372" customWidth="1"/>
    <col min="4" max="4" width="11.28515625" style="372" customWidth="1"/>
    <col min="5" max="5" width="12.42578125" style="372" customWidth="1"/>
    <col min="6" max="6" width="12.85546875" style="372" customWidth="1"/>
    <col min="7" max="10" width="10.7109375" style="372" customWidth="1"/>
    <col min="11" max="11" width="11.7109375" style="372" customWidth="1"/>
    <col min="12" max="16384" width="9.140625" style="372"/>
  </cols>
  <sheetData>
    <row r="1" spans="1:10" ht="59.25" customHeight="1">
      <c r="B1" s="556" t="s">
        <v>294</v>
      </c>
      <c r="C1" s="557"/>
      <c r="D1" s="557"/>
      <c r="E1" s="557"/>
      <c r="F1" s="557"/>
      <c r="G1" s="557"/>
      <c r="H1" s="557"/>
      <c r="I1" s="557"/>
      <c r="J1" s="557"/>
    </row>
    <row r="2" spans="1:10" ht="35.25" customHeight="1">
      <c r="A2" s="563" t="s">
        <v>75</v>
      </c>
      <c r="B2" s="563" t="s">
        <v>38</v>
      </c>
      <c r="C2" s="558" t="s">
        <v>271</v>
      </c>
      <c r="D2" s="559"/>
      <c r="E2" s="559"/>
      <c r="F2" s="560"/>
      <c r="G2" s="561" t="s">
        <v>293</v>
      </c>
      <c r="H2" s="561"/>
      <c r="I2" s="561"/>
      <c r="J2" s="562"/>
    </row>
    <row r="3" spans="1:10" ht="78.75" customHeight="1">
      <c r="A3" s="564"/>
      <c r="B3" s="567"/>
      <c r="C3" s="565" t="s">
        <v>292</v>
      </c>
      <c r="D3" s="566"/>
      <c r="E3" s="565" t="s">
        <v>291</v>
      </c>
      <c r="F3" s="566" t="s">
        <v>290</v>
      </c>
      <c r="G3" s="565" t="s">
        <v>289</v>
      </c>
      <c r="H3" s="566"/>
      <c r="I3" s="565" t="s">
        <v>288</v>
      </c>
      <c r="J3" s="566"/>
    </row>
    <row r="4" spans="1:10" ht="30" customHeight="1">
      <c r="A4" s="392"/>
      <c r="B4" s="568"/>
      <c r="C4" s="391" t="s">
        <v>71</v>
      </c>
      <c r="D4" s="391" t="s">
        <v>207</v>
      </c>
      <c r="E4" s="391" t="s">
        <v>71</v>
      </c>
      <c r="F4" s="391" t="s">
        <v>207</v>
      </c>
      <c r="G4" s="390" t="s">
        <v>71</v>
      </c>
      <c r="H4" s="390" t="s">
        <v>207</v>
      </c>
      <c r="I4" s="390" t="s">
        <v>71</v>
      </c>
      <c r="J4" s="390" t="s">
        <v>207</v>
      </c>
    </row>
    <row r="5" spans="1:10" ht="15.75" customHeight="1">
      <c r="A5" s="389" t="s">
        <v>88</v>
      </c>
      <c r="B5" s="388" t="s">
        <v>138</v>
      </c>
      <c r="C5" s="387">
        <v>14</v>
      </c>
      <c r="D5" s="387">
        <v>14</v>
      </c>
      <c r="E5" s="386">
        <v>0</v>
      </c>
      <c r="F5" s="386">
        <v>0</v>
      </c>
      <c r="G5" s="382">
        <v>0</v>
      </c>
      <c r="H5" s="382">
        <v>0</v>
      </c>
      <c r="I5" s="382">
        <v>0</v>
      </c>
      <c r="J5" s="382">
        <v>0</v>
      </c>
    </row>
    <row r="6" spans="1:10" ht="15.75" customHeight="1">
      <c r="A6" s="381" t="s">
        <v>89</v>
      </c>
      <c r="B6" s="380" t="s">
        <v>139</v>
      </c>
      <c r="C6" s="379">
        <v>11</v>
      </c>
      <c r="D6" s="379">
        <v>11</v>
      </c>
      <c r="E6" s="379">
        <v>0</v>
      </c>
      <c r="F6" s="379">
        <v>0</v>
      </c>
      <c r="G6" s="378">
        <v>1</v>
      </c>
      <c r="H6" s="378">
        <v>1</v>
      </c>
      <c r="I6" s="378">
        <v>1</v>
      </c>
      <c r="J6" s="378">
        <v>1</v>
      </c>
    </row>
    <row r="7" spans="1:10" ht="18">
      <c r="A7" s="385" t="s">
        <v>90</v>
      </c>
      <c r="B7" s="376" t="s">
        <v>140</v>
      </c>
      <c r="C7" s="384">
        <v>23</v>
      </c>
      <c r="D7" s="384">
        <v>23</v>
      </c>
      <c r="E7" s="383">
        <v>0</v>
      </c>
      <c r="F7" s="383">
        <v>0</v>
      </c>
      <c r="G7" s="382">
        <v>0</v>
      </c>
      <c r="H7" s="382">
        <v>0</v>
      </c>
      <c r="I7" s="382">
        <v>1</v>
      </c>
      <c r="J7" s="382">
        <v>1</v>
      </c>
    </row>
    <row r="8" spans="1:10" ht="18">
      <c r="A8" s="381" t="s">
        <v>91</v>
      </c>
      <c r="B8" s="380" t="s">
        <v>141</v>
      </c>
      <c r="C8" s="379">
        <v>28</v>
      </c>
      <c r="D8" s="379">
        <v>28</v>
      </c>
      <c r="E8" s="379">
        <v>2</v>
      </c>
      <c r="F8" s="379">
        <v>2</v>
      </c>
      <c r="G8" s="378">
        <v>8</v>
      </c>
      <c r="H8" s="378">
        <v>8</v>
      </c>
      <c r="I8" s="378">
        <v>2</v>
      </c>
      <c r="J8" s="378">
        <v>2</v>
      </c>
    </row>
    <row r="9" spans="1:10" ht="18">
      <c r="A9" s="385" t="s">
        <v>92</v>
      </c>
      <c r="B9" s="376" t="s">
        <v>142</v>
      </c>
      <c r="C9" s="384">
        <v>15</v>
      </c>
      <c r="D9" s="384">
        <v>15</v>
      </c>
      <c r="E9" s="383">
        <v>3</v>
      </c>
      <c r="F9" s="383">
        <v>3</v>
      </c>
      <c r="G9" s="382">
        <v>7</v>
      </c>
      <c r="H9" s="382">
        <v>7</v>
      </c>
      <c r="I9" s="382">
        <v>0</v>
      </c>
      <c r="J9" s="382">
        <v>0</v>
      </c>
    </row>
    <row r="10" spans="1:10" ht="18">
      <c r="A10" s="381" t="s">
        <v>93</v>
      </c>
      <c r="B10" s="380" t="s">
        <v>143</v>
      </c>
      <c r="C10" s="379">
        <v>40</v>
      </c>
      <c r="D10" s="379">
        <v>41</v>
      </c>
      <c r="E10" s="379">
        <v>1</v>
      </c>
      <c r="F10" s="379">
        <v>1</v>
      </c>
      <c r="G10" s="378">
        <v>12</v>
      </c>
      <c r="H10" s="378">
        <v>13</v>
      </c>
      <c r="I10" s="378">
        <v>2</v>
      </c>
      <c r="J10" s="378">
        <v>2</v>
      </c>
    </row>
    <row r="11" spans="1:10" ht="18">
      <c r="A11" s="385" t="s">
        <v>94</v>
      </c>
      <c r="B11" s="376" t="s">
        <v>144</v>
      </c>
      <c r="C11" s="384">
        <v>12</v>
      </c>
      <c r="D11" s="384">
        <v>12</v>
      </c>
      <c r="E11" s="383">
        <v>2</v>
      </c>
      <c r="F11" s="383">
        <v>2</v>
      </c>
      <c r="G11" s="382">
        <v>0</v>
      </c>
      <c r="H11" s="382">
        <v>0</v>
      </c>
      <c r="I11" s="382">
        <v>1</v>
      </c>
      <c r="J11" s="382">
        <v>1</v>
      </c>
    </row>
    <row r="12" spans="1:10" ht="15.75" customHeight="1">
      <c r="A12" s="381" t="s">
        <v>95</v>
      </c>
      <c r="B12" s="380" t="s">
        <v>145</v>
      </c>
      <c r="C12" s="379">
        <v>27</v>
      </c>
      <c r="D12" s="379">
        <v>27</v>
      </c>
      <c r="E12" s="379">
        <v>1</v>
      </c>
      <c r="F12" s="379">
        <v>1</v>
      </c>
      <c r="G12" s="378">
        <v>1</v>
      </c>
      <c r="H12" s="378">
        <v>1</v>
      </c>
      <c r="I12" s="378">
        <v>0</v>
      </c>
      <c r="J12" s="378">
        <v>0</v>
      </c>
    </row>
    <row r="13" spans="1:10" ht="18">
      <c r="A13" s="385" t="s">
        <v>96</v>
      </c>
      <c r="B13" s="376" t="s">
        <v>146</v>
      </c>
      <c r="C13" s="384">
        <v>15</v>
      </c>
      <c r="D13" s="384">
        <v>16</v>
      </c>
      <c r="E13" s="383">
        <v>1</v>
      </c>
      <c r="F13" s="383">
        <v>1</v>
      </c>
      <c r="G13" s="382">
        <v>3</v>
      </c>
      <c r="H13" s="382">
        <v>3</v>
      </c>
      <c r="I13" s="382">
        <v>0</v>
      </c>
      <c r="J13" s="382">
        <v>0</v>
      </c>
    </row>
    <row r="14" spans="1:10" ht="18">
      <c r="A14" s="381" t="s">
        <v>97</v>
      </c>
      <c r="B14" s="380" t="s">
        <v>147</v>
      </c>
      <c r="C14" s="379">
        <v>12</v>
      </c>
      <c r="D14" s="379">
        <v>12</v>
      </c>
      <c r="E14" s="379">
        <v>1</v>
      </c>
      <c r="F14" s="379">
        <v>1</v>
      </c>
      <c r="G14" s="378">
        <v>1</v>
      </c>
      <c r="H14" s="378">
        <v>1</v>
      </c>
      <c r="I14" s="378">
        <v>0</v>
      </c>
      <c r="J14" s="378">
        <v>0</v>
      </c>
    </row>
    <row r="15" spans="1:10" ht="18">
      <c r="A15" s="385" t="s">
        <v>98</v>
      </c>
      <c r="B15" s="376" t="s">
        <v>148</v>
      </c>
      <c r="C15" s="384">
        <v>13</v>
      </c>
      <c r="D15" s="384">
        <v>13</v>
      </c>
      <c r="E15" s="383">
        <v>1</v>
      </c>
      <c r="F15" s="383">
        <v>1</v>
      </c>
      <c r="G15" s="382">
        <v>1</v>
      </c>
      <c r="H15" s="382">
        <v>1</v>
      </c>
      <c r="I15" s="382">
        <v>1</v>
      </c>
      <c r="J15" s="382">
        <v>1</v>
      </c>
    </row>
    <row r="16" spans="1:10" ht="18">
      <c r="A16" s="381" t="s">
        <v>99</v>
      </c>
      <c r="B16" s="380" t="s">
        <v>149</v>
      </c>
      <c r="C16" s="379">
        <v>17</v>
      </c>
      <c r="D16" s="379">
        <v>17</v>
      </c>
      <c r="E16" s="379">
        <v>0</v>
      </c>
      <c r="F16" s="379">
        <v>0</v>
      </c>
      <c r="G16" s="379">
        <v>0</v>
      </c>
      <c r="H16" s="378">
        <v>0</v>
      </c>
      <c r="I16" s="378">
        <v>1</v>
      </c>
      <c r="J16" s="378">
        <v>1</v>
      </c>
    </row>
    <row r="17" spans="1:10" ht="18">
      <c r="A17" s="385" t="s">
        <v>100</v>
      </c>
      <c r="B17" s="376" t="s">
        <v>150</v>
      </c>
      <c r="C17" s="384">
        <v>6</v>
      </c>
      <c r="D17" s="384">
        <v>6</v>
      </c>
      <c r="E17" s="383">
        <v>0</v>
      </c>
      <c r="F17" s="383">
        <v>0</v>
      </c>
      <c r="G17" s="382">
        <v>1</v>
      </c>
      <c r="H17" s="382">
        <v>1</v>
      </c>
      <c r="I17" s="382">
        <v>1</v>
      </c>
      <c r="J17" s="382">
        <v>1</v>
      </c>
    </row>
    <row r="18" spans="1:10" ht="18">
      <c r="A18" s="381" t="s">
        <v>101</v>
      </c>
      <c r="B18" s="380" t="s">
        <v>151</v>
      </c>
      <c r="C18" s="379">
        <v>20</v>
      </c>
      <c r="D18" s="379">
        <v>20</v>
      </c>
      <c r="E18" s="379">
        <v>1</v>
      </c>
      <c r="F18" s="379">
        <v>1</v>
      </c>
      <c r="G18" s="378">
        <v>1</v>
      </c>
      <c r="H18" s="378">
        <v>1</v>
      </c>
      <c r="I18" s="378">
        <v>1</v>
      </c>
      <c r="J18" s="378">
        <v>1</v>
      </c>
    </row>
    <row r="19" spans="1:10" ht="18">
      <c r="A19" s="385" t="s">
        <v>102</v>
      </c>
      <c r="B19" s="376" t="s">
        <v>152</v>
      </c>
      <c r="C19" s="384">
        <v>20</v>
      </c>
      <c r="D19" s="384">
        <v>21</v>
      </c>
      <c r="E19" s="383">
        <v>2</v>
      </c>
      <c r="F19" s="383">
        <v>2</v>
      </c>
      <c r="G19" s="382">
        <v>0</v>
      </c>
      <c r="H19" s="382">
        <v>0</v>
      </c>
      <c r="I19" s="382">
        <v>1</v>
      </c>
      <c r="J19" s="382">
        <v>1</v>
      </c>
    </row>
    <row r="20" spans="1:10" ht="18">
      <c r="A20" s="381" t="s">
        <v>103</v>
      </c>
      <c r="B20" s="380" t="s">
        <v>153</v>
      </c>
      <c r="C20" s="379">
        <v>25</v>
      </c>
      <c r="D20" s="379">
        <v>25</v>
      </c>
      <c r="E20" s="379">
        <v>1</v>
      </c>
      <c r="F20" s="379">
        <v>1</v>
      </c>
      <c r="G20" s="378">
        <v>4</v>
      </c>
      <c r="H20" s="378">
        <v>5</v>
      </c>
      <c r="I20" s="378">
        <v>0</v>
      </c>
      <c r="J20" s="378">
        <v>0</v>
      </c>
    </row>
    <row r="21" spans="1:10" ht="18">
      <c r="A21" s="385" t="s">
        <v>104</v>
      </c>
      <c r="B21" s="376" t="s">
        <v>154</v>
      </c>
      <c r="C21" s="384">
        <v>30</v>
      </c>
      <c r="D21" s="384">
        <v>31</v>
      </c>
      <c r="E21" s="383">
        <v>2</v>
      </c>
      <c r="F21" s="383">
        <v>2</v>
      </c>
      <c r="G21" s="382">
        <v>1</v>
      </c>
      <c r="H21" s="382">
        <v>1</v>
      </c>
      <c r="I21" s="382">
        <v>1</v>
      </c>
      <c r="J21" s="382">
        <v>1</v>
      </c>
    </row>
    <row r="22" spans="1:10" ht="18">
      <c r="A22" s="381" t="s">
        <v>105</v>
      </c>
      <c r="B22" s="380" t="s">
        <v>155</v>
      </c>
      <c r="C22" s="379">
        <v>28</v>
      </c>
      <c r="D22" s="379">
        <v>28</v>
      </c>
      <c r="E22" s="379">
        <v>2</v>
      </c>
      <c r="F22" s="379">
        <v>2</v>
      </c>
      <c r="G22" s="378">
        <v>3</v>
      </c>
      <c r="H22" s="378">
        <v>3</v>
      </c>
      <c r="I22" s="378">
        <v>1</v>
      </c>
      <c r="J22" s="378">
        <v>1</v>
      </c>
    </row>
    <row r="23" spans="1:10" ht="27.75" customHeight="1">
      <c r="A23" s="377"/>
      <c r="B23" s="376" t="s">
        <v>176</v>
      </c>
      <c r="C23" s="374">
        <v>356</v>
      </c>
      <c r="D23" s="374">
        <v>360</v>
      </c>
      <c r="E23" s="375">
        <v>20</v>
      </c>
      <c r="F23" s="375">
        <v>20</v>
      </c>
      <c r="G23" s="374">
        <v>44</v>
      </c>
      <c r="H23" s="374">
        <v>46</v>
      </c>
      <c r="I23" s="374">
        <v>14</v>
      </c>
      <c r="J23" s="374">
        <v>14</v>
      </c>
    </row>
    <row r="24" spans="1:10" ht="15" customHeight="1"/>
    <row r="27" spans="1:10" ht="21">
      <c r="C27" s="373"/>
      <c r="D27" s="373"/>
      <c r="E27" s="373"/>
      <c r="F27" s="373"/>
      <c r="G27" s="373"/>
      <c r="H27" s="373"/>
      <c r="I27" s="373"/>
      <c r="J27" s="373"/>
    </row>
  </sheetData>
  <mergeCells count="9">
    <mergeCell ref="B1:J1"/>
    <mergeCell ref="C2:F2"/>
    <mergeCell ref="G2:J2"/>
    <mergeCell ref="A2:A3"/>
    <mergeCell ref="C3:D3"/>
    <mergeCell ref="E3:F3"/>
    <mergeCell ref="G3:H3"/>
    <mergeCell ref="I3:J3"/>
    <mergeCell ref="B2:B4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80" zoomScaleNormal="80" workbookViewId="0">
      <selection activeCell="S18" sqref="S18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2.85546875" customWidth="1"/>
    <col min="5" max="5" width="16.7109375" customWidth="1"/>
    <col min="6" max="6" width="16.85546875" customWidth="1"/>
    <col min="7" max="7" width="14.7109375" customWidth="1"/>
    <col min="8" max="8" width="15.7109375" customWidth="1"/>
    <col min="9" max="9" width="14.5703125" customWidth="1"/>
    <col min="10" max="10" width="12.42578125" customWidth="1"/>
  </cols>
  <sheetData>
    <row r="1" spans="1:10" ht="56.25" customHeight="1">
      <c r="B1" s="569" t="s">
        <v>270</v>
      </c>
      <c r="C1" s="570"/>
      <c r="D1" s="570"/>
      <c r="E1" s="570"/>
      <c r="F1" s="570"/>
      <c r="G1" s="570"/>
      <c r="H1" s="570"/>
      <c r="I1" s="570"/>
    </row>
    <row r="2" spans="1:10" s="4" customFormat="1" ht="43.5" customHeight="1">
      <c r="A2" s="571" t="s">
        <v>75</v>
      </c>
      <c r="B2" s="571" t="s">
        <v>38</v>
      </c>
      <c r="C2" s="572" t="s">
        <v>271</v>
      </c>
      <c r="D2" s="573"/>
      <c r="E2" s="573"/>
      <c r="F2" s="573"/>
      <c r="G2" s="573"/>
      <c r="H2" s="572" t="s">
        <v>272</v>
      </c>
      <c r="I2" s="573"/>
      <c r="J2" s="573"/>
    </row>
    <row r="3" spans="1:10" ht="79.5" customHeight="1">
      <c r="A3" s="549"/>
      <c r="B3" s="549"/>
      <c r="C3" s="207" t="s">
        <v>273</v>
      </c>
      <c r="D3" s="207" t="s">
        <v>274</v>
      </c>
      <c r="E3" s="207" t="s">
        <v>275</v>
      </c>
      <c r="F3" s="207" t="s">
        <v>276</v>
      </c>
      <c r="G3" s="207" t="s">
        <v>277</v>
      </c>
      <c r="H3" s="207" t="s">
        <v>278</v>
      </c>
      <c r="I3" s="207" t="s">
        <v>279</v>
      </c>
      <c r="J3" s="344" t="s">
        <v>280</v>
      </c>
    </row>
    <row r="4" spans="1:10" ht="18">
      <c r="A4" s="32" t="s">
        <v>88</v>
      </c>
      <c r="B4" s="33" t="s">
        <v>138</v>
      </c>
      <c r="C4" s="27">
        <v>5</v>
      </c>
      <c r="D4" s="57">
        <v>0</v>
      </c>
      <c r="E4" s="57">
        <v>1</v>
      </c>
      <c r="F4" s="57">
        <v>1405</v>
      </c>
      <c r="G4" s="27">
        <v>1268</v>
      </c>
      <c r="H4" s="27">
        <v>1</v>
      </c>
      <c r="I4" s="57">
        <v>1</v>
      </c>
      <c r="J4" s="57">
        <v>0</v>
      </c>
    </row>
    <row r="5" spans="1:10" ht="18">
      <c r="A5" s="123" t="s">
        <v>89</v>
      </c>
      <c r="B5" s="124" t="s">
        <v>139</v>
      </c>
      <c r="C5" s="130">
        <v>3</v>
      </c>
      <c r="D5" s="141">
        <v>0</v>
      </c>
      <c r="E5" s="141">
        <v>4</v>
      </c>
      <c r="F5" s="141">
        <v>546</v>
      </c>
      <c r="G5" s="130">
        <v>282</v>
      </c>
      <c r="H5" s="130">
        <v>0</v>
      </c>
      <c r="I5" s="141">
        <v>11</v>
      </c>
      <c r="J5" s="141">
        <v>6</v>
      </c>
    </row>
    <row r="6" spans="1:10" ht="18">
      <c r="A6" s="23" t="s">
        <v>90</v>
      </c>
      <c r="B6" s="39" t="s">
        <v>140</v>
      </c>
      <c r="C6" s="26">
        <v>37</v>
      </c>
      <c r="D6" s="316">
        <v>1</v>
      </c>
      <c r="E6" s="316">
        <v>2</v>
      </c>
      <c r="F6" s="316">
        <v>1426</v>
      </c>
      <c r="G6" s="26">
        <v>1019</v>
      </c>
      <c r="H6" s="26">
        <v>0</v>
      </c>
      <c r="I6" s="316">
        <v>17</v>
      </c>
      <c r="J6" s="316">
        <v>0</v>
      </c>
    </row>
    <row r="7" spans="1:10" ht="18">
      <c r="A7" s="123" t="s">
        <v>91</v>
      </c>
      <c r="B7" s="124" t="s">
        <v>141</v>
      </c>
      <c r="C7" s="130">
        <v>16</v>
      </c>
      <c r="D7" s="141">
        <v>3</v>
      </c>
      <c r="E7" s="141">
        <v>11</v>
      </c>
      <c r="F7" s="141">
        <v>2595</v>
      </c>
      <c r="G7" s="130">
        <v>1457</v>
      </c>
      <c r="H7" s="130">
        <v>0</v>
      </c>
      <c r="I7" s="141">
        <v>3</v>
      </c>
      <c r="J7" s="141">
        <v>1</v>
      </c>
    </row>
    <row r="8" spans="1:10" ht="18">
      <c r="A8" s="23" t="s">
        <v>92</v>
      </c>
      <c r="B8" s="39" t="s">
        <v>142</v>
      </c>
      <c r="C8" s="26">
        <v>15</v>
      </c>
      <c r="D8" s="316">
        <v>1</v>
      </c>
      <c r="E8" s="316">
        <v>6</v>
      </c>
      <c r="F8" s="316">
        <v>2528</v>
      </c>
      <c r="G8" s="26">
        <v>1474</v>
      </c>
      <c r="H8" s="26">
        <v>1</v>
      </c>
      <c r="I8" s="316">
        <v>2</v>
      </c>
      <c r="J8" s="316">
        <v>2</v>
      </c>
    </row>
    <row r="9" spans="1:10" ht="18">
      <c r="A9" s="123" t="s">
        <v>93</v>
      </c>
      <c r="B9" s="124" t="s">
        <v>143</v>
      </c>
      <c r="C9" s="130">
        <v>55</v>
      </c>
      <c r="D9" s="141">
        <v>0</v>
      </c>
      <c r="E9" s="141">
        <v>8</v>
      </c>
      <c r="F9" s="141">
        <v>2844</v>
      </c>
      <c r="G9" s="130">
        <v>1848</v>
      </c>
      <c r="H9" s="130">
        <v>1</v>
      </c>
      <c r="I9" s="141">
        <v>13</v>
      </c>
      <c r="J9" s="141">
        <v>26</v>
      </c>
    </row>
    <row r="10" spans="1:10" ht="18">
      <c r="A10" s="23" t="s">
        <v>94</v>
      </c>
      <c r="B10" s="39" t="s">
        <v>144</v>
      </c>
      <c r="C10" s="26">
        <v>15</v>
      </c>
      <c r="D10" s="316">
        <v>0</v>
      </c>
      <c r="E10" s="316">
        <v>1</v>
      </c>
      <c r="F10" s="316">
        <v>1508</v>
      </c>
      <c r="G10" s="26">
        <v>1302</v>
      </c>
      <c r="H10" s="26">
        <v>0</v>
      </c>
      <c r="I10" s="316">
        <v>6</v>
      </c>
      <c r="J10" s="316">
        <v>1</v>
      </c>
    </row>
    <row r="11" spans="1:10" ht="18">
      <c r="A11" s="123" t="s">
        <v>95</v>
      </c>
      <c r="B11" s="124" t="s">
        <v>145</v>
      </c>
      <c r="C11" s="130">
        <v>2</v>
      </c>
      <c r="D11" s="141">
        <v>0</v>
      </c>
      <c r="E11" s="141">
        <v>0</v>
      </c>
      <c r="F11" s="141">
        <v>1855</v>
      </c>
      <c r="G11" s="130">
        <v>1666</v>
      </c>
      <c r="H11" s="130">
        <v>0</v>
      </c>
      <c r="I11" s="141">
        <v>2</v>
      </c>
      <c r="J11" s="141">
        <v>0</v>
      </c>
    </row>
    <row r="12" spans="1:10" ht="18">
      <c r="A12" s="23" t="s">
        <v>96</v>
      </c>
      <c r="B12" s="39" t="s">
        <v>146</v>
      </c>
      <c r="C12" s="26">
        <v>8</v>
      </c>
      <c r="D12" s="316">
        <v>0</v>
      </c>
      <c r="E12" s="316">
        <v>4</v>
      </c>
      <c r="F12" s="316">
        <v>1305</v>
      </c>
      <c r="G12" s="26">
        <v>993</v>
      </c>
      <c r="H12" s="26">
        <v>5</v>
      </c>
      <c r="I12" s="316">
        <v>2</v>
      </c>
      <c r="J12" s="316">
        <v>1</v>
      </c>
    </row>
    <row r="13" spans="1:10" ht="18">
      <c r="A13" s="123" t="s">
        <v>97</v>
      </c>
      <c r="B13" s="124" t="s">
        <v>147</v>
      </c>
      <c r="C13" s="130">
        <v>3</v>
      </c>
      <c r="D13" s="141">
        <v>3</v>
      </c>
      <c r="E13" s="141">
        <v>1</v>
      </c>
      <c r="F13" s="141">
        <v>497</v>
      </c>
      <c r="G13" s="130">
        <v>276</v>
      </c>
      <c r="H13" s="130">
        <v>0</v>
      </c>
      <c r="I13" s="141">
        <v>28</v>
      </c>
      <c r="J13" s="141">
        <v>5</v>
      </c>
    </row>
    <row r="14" spans="1:10" ht="18">
      <c r="A14" s="23" t="s">
        <v>98</v>
      </c>
      <c r="B14" s="39" t="s">
        <v>148</v>
      </c>
      <c r="C14" s="26">
        <v>3</v>
      </c>
      <c r="D14" s="316">
        <v>0</v>
      </c>
      <c r="E14" s="316">
        <v>2</v>
      </c>
      <c r="F14" s="316">
        <v>734</v>
      </c>
      <c r="G14" s="26">
        <v>440</v>
      </c>
      <c r="H14" s="26">
        <v>0</v>
      </c>
      <c r="I14" s="316">
        <v>3</v>
      </c>
      <c r="J14" s="316">
        <v>3</v>
      </c>
    </row>
    <row r="15" spans="1:10" ht="18">
      <c r="A15" s="123" t="s">
        <v>99</v>
      </c>
      <c r="B15" s="124" t="s">
        <v>149</v>
      </c>
      <c r="C15" s="130">
        <v>52</v>
      </c>
      <c r="D15" s="141">
        <v>1</v>
      </c>
      <c r="E15" s="141">
        <v>1</v>
      </c>
      <c r="F15" s="141">
        <v>1194</v>
      </c>
      <c r="G15" s="130">
        <v>884</v>
      </c>
      <c r="H15" s="130">
        <v>0</v>
      </c>
      <c r="I15" s="141">
        <v>2</v>
      </c>
      <c r="J15" s="141">
        <v>1</v>
      </c>
    </row>
    <row r="16" spans="1:10" ht="18">
      <c r="A16" s="23" t="s">
        <v>100</v>
      </c>
      <c r="B16" s="39" t="s">
        <v>150</v>
      </c>
      <c r="C16" s="26">
        <v>5</v>
      </c>
      <c r="D16" s="316">
        <v>0</v>
      </c>
      <c r="E16" s="316">
        <v>5</v>
      </c>
      <c r="F16" s="316">
        <v>761</v>
      </c>
      <c r="G16" s="26">
        <v>540</v>
      </c>
      <c r="H16" s="26">
        <v>0</v>
      </c>
      <c r="I16" s="316">
        <v>63</v>
      </c>
      <c r="J16" s="316">
        <v>2</v>
      </c>
    </row>
    <row r="17" spans="1:10" ht="18">
      <c r="A17" s="123" t="s">
        <v>101</v>
      </c>
      <c r="B17" s="124" t="s">
        <v>151</v>
      </c>
      <c r="C17" s="130">
        <v>2</v>
      </c>
      <c r="D17" s="141">
        <v>4</v>
      </c>
      <c r="E17" s="141">
        <v>8</v>
      </c>
      <c r="F17" s="141">
        <v>971</v>
      </c>
      <c r="G17" s="130">
        <v>655</v>
      </c>
      <c r="H17" s="130">
        <v>2</v>
      </c>
      <c r="I17" s="141">
        <v>5</v>
      </c>
      <c r="J17" s="141">
        <v>2</v>
      </c>
    </row>
    <row r="18" spans="1:10" ht="18">
      <c r="A18" s="23" t="s">
        <v>102</v>
      </c>
      <c r="B18" s="39" t="s">
        <v>152</v>
      </c>
      <c r="C18" s="26">
        <v>9</v>
      </c>
      <c r="D18" s="316">
        <v>1</v>
      </c>
      <c r="E18" s="316">
        <v>1</v>
      </c>
      <c r="F18" s="316">
        <v>1146</v>
      </c>
      <c r="G18" s="26">
        <v>714</v>
      </c>
      <c r="H18" s="26">
        <v>1</v>
      </c>
      <c r="I18" s="316">
        <v>20</v>
      </c>
      <c r="J18" s="316">
        <v>0</v>
      </c>
    </row>
    <row r="19" spans="1:10" ht="18">
      <c r="A19" s="123" t="s">
        <v>103</v>
      </c>
      <c r="B19" s="124" t="s">
        <v>153</v>
      </c>
      <c r="C19" s="130">
        <v>5</v>
      </c>
      <c r="D19" s="141">
        <v>0</v>
      </c>
      <c r="E19" s="141">
        <v>6</v>
      </c>
      <c r="F19" s="141">
        <v>2018</v>
      </c>
      <c r="G19" s="130">
        <v>1232</v>
      </c>
      <c r="H19" s="130">
        <v>0</v>
      </c>
      <c r="I19" s="141">
        <v>0</v>
      </c>
      <c r="J19" s="141">
        <v>0</v>
      </c>
    </row>
    <row r="20" spans="1:10" ht="18">
      <c r="A20" s="23" t="s">
        <v>104</v>
      </c>
      <c r="B20" s="39" t="s">
        <v>154</v>
      </c>
      <c r="C20" s="26">
        <v>13</v>
      </c>
      <c r="D20" s="316">
        <v>4</v>
      </c>
      <c r="E20" s="316">
        <v>4</v>
      </c>
      <c r="F20" s="316">
        <v>1750</v>
      </c>
      <c r="G20" s="26">
        <v>1394</v>
      </c>
      <c r="H20" s="26">
        <v>0</v>
      </c>
      <c r="I20" s="316">
        <v>0</v>
      </c>
      <c r="J20" s="316">
        <v>0</v>
      </c>
    </row>
    <row r="21" spans="1:10" ht="18">
      <c r="A21" s="123" t="s">
        <v>105</v>
      </c>
      <c r="B21" s="124" t="s">
        <v>155</v>
      </c>
      <c r="C21" s="130">
        <v>5</v>
      </c>
      <c r="D21" s="141">
        <v>0</v>
      </c>
      <c r="E21" s="141">
        <v>5</v>
      </c>
      <c r="F21" s="141">
        <v>1345</v>
      </c>
      <c r="G21" s="130">
        <v>822</v>
      </c>
      <c r="H21" s="130">
        <v>0</v>
      </c>
      <c r="I21" s="141">
        <v>0</v>
      </c>
      <c r="J21" s="141">
        <v>2</v>
      </c>
    </row>
    <row r="22" spans="1:10" ht="18">
      <c r="A22" s="6"/>
      <c r="B22" s="39" t="s">
        <v>176</v>
      </c>
      <c r="C22" s="281">
        <v>253</v>
      </c>
      <c r="D22" s="281">
        <v>18</v>
      </c>
      <c r="E22" s="281">
        <v>70</v>
      </c>
      <c r="F22" s="281">
        <v>26428</v>
      </c>
      <c r="G22" s="281">
        <v>18266</v>
      </c>
      <c r="H22" s="281">
        <v>11</v>
      </c>
      <c r="I22" s="281">
        <v>178</v>
      </c>
      <c r="J22" s="281">
        <v>52</v>
      </c>
    </row>
  </sheetData>
  <mergeCells count="5">
    <mergeCell ref="B1:I1"/>
    <mergeCell ref="A2:A3"/>
    <mergeCell ref="B2:B3"/>
    <mergeCell ref="C2:G2"/>
    <mergeCell ref="H2:J2"/>
  </mergeCells>
  <pageMargins left="0.25" right="0.25" top="0.75" bottom="0.75" header="0.3" footer="0.3"/>
  <pageSetup paperSize="9" scale="81" fitToWidth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U5" sqref="U5"/>
    </sheetView>
  </sheetViews>
  <sheetFormatPr defaultRowHeight="12.75"/>
  <cols>
    <col min="1" max="1" width="4.7109375" customWidth="1"/>
    <col min="2" max="2" width="28.28515625" style="15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7.5703125" customWidth="1"/>
    <col min="10" max="10" width="8.140625" customWidth="1"/>
    <col min="11" max="11" width="10.28515625" customWidth="1"/>
    <col min="14" max="14" width="15.28515625" customWidth="1"/>
    <col min="257" max="257" width="4.7109375" customWidth="1"/>
    <col min="258" max="258" width="28.28515625" customWidth="1"/>
    <col min="259" max="259" width="17.5703125" customWidth="1"/>
    <col min="260" max="260" width="12.140625" customWidth="1"/>
    <col min="261" max="261" width="10" customWidth="1"/>
    <col min="262" max="262" width="8.28515625" customWidth="1"/>
    <col min="263" max="263" width="8.5703125" customWidth="1"/>
    <col min="264" max="264" width="10.28515625" customWidth="1"/>
    <col min="265" max="265" width="7.5703125" customWidth="1"/>
    <col min="266" max="266" width="8.140625" customWidth="1"/>
    <col min="267" max="267" width="10.28515625" customWidth="1"/>
    <col min="270" max="270" width="15.28515625" customWidth="1"/>
    <col min="513" max="513" width="4.7109375" customWidth="1"/>
    <col min="514" max="514" width="28.28515625" customWidth="1"/>
    <col min="515" max="515" width="17.5703125" customWidth="1"/>
    <col min="516" max="516" width="12.140625" customWidth="1"/>
    <col min="517" max="517" width="10" customWidth="1"/>
    <col min="518" max="518" width="8.28515625" customWidth="1"/>
    <col min="519" max="519" width="8.5703125" customWidth="1"/>
    <col min="520" max="520" width="10.28515625" customWidth="1"/>
    <col min="521" max="521" width="7.5703125" customWidth="1"/>
    <col min="522" max="522" width="8.140625" customWidth="1"/>
    <col min="523" max="523" width="10.28515625" customWidth="1"/>
    <col min="526" max="526" width="15.28515625" customWidth="1"/>
    <col min="769" max="769" width="4.7109375" customWidth="1"/>
    <col min="770" max="770" width="28.28515625" customWidth="1"/>
    <col min="771" max="771" width="17.5703125" customWidth="1"/>
    <col min="772" max="772" width="12.140625" customWidth="1"/>
    <col min="773" max="773" width="10" customWidth="1"/>
    <col min="774" max="774" width="8.28515625" customWidth="1"/>
    <col min="775" max="775" width="8.5703125" customWidth="1"/>
    <col min="776" max="776" width="10.28515625" customWidth="1"/>
    <col min="777" max="777" width="7.5703125" customWidth="1"/>
    <col min="778" max="778" width="8.140625" customWidth="1"/>
    <col min="779" max="779" width="10.28515625" customWidth="1"/>
    <col min="782" max="782" width="15.28515625" customWidth="1"/>
    <col min="1025" max="1025" width="4.7109375" customWidth="1"/>
    <col min="1026" max="1026" width="28.28515625" customWidth="1"/>
    <col min="1027" max="1027" width="17.5703125" customWidth="1"/>
    <col min="1028" max="1028" width="12.140625" customWidth="1"/>
    <col min="1029" max="1029" width="10" customWidth="1"/>
    <col min="1030" max="1030" width="8.28515625" customWidth="1"/>
    <col min="1031" max="1031" width="8.5703125" customWidth="1"/>
    <col min="1032" max="1032" width="10.28515625" customWidth="1"/>
    <col min="1033" max="1033" width="7.5703125" customWidth="1"/>
    <col min="1034" max="1034" width="8.140625" customWidth="1"/>
    <col min="1035" max="1035" width="10.28515625" customWidth="1"/>
    <col min="1038" max="1038" width="15.28515625" customWidth="1"/>
    <col min="1281" max="1281" width="4.7109375" customWidth="1"/>
    <col min="1282" max="1282" width="28.28515625" customWidth="1"/>
    <col min="1283" max="1283" width="17.5703125" customWidth="1"/>
    <col min="1284" max="1284" width="12.140625" customWidth="1"/>
    <col min="1285" max="1285" width="10" customWidth="1"/>
    <col min="1286" max="1286" width="8.28515625" customWidth="1"/>
    <col min="1287" max="1287" width="8.5703125" customWidth="1"/>
    <col min="1288" max="1288" width="10.28515625" customWidth="1"/>
    <col min="1289" max="1289" width="7.5703125" customWidth="1"/>
    <col min="1290" max="1290" width="8.140625" customWidth="1"/>
    <col min="1291" max="1291" width="10.28515625" customWidth="1"/>
    <col min="1294" max="1294" width="15.28515625" customWidth="1"/>
    <col min="1537" max="1537" width="4.7109375" customWidth="1"/>
    <col min="1538" max="1538" width="28.28515625" customWidth="1"/>
    <col min="1539" max="1539" width="17.5703125" customWidth="1"/>
    <col min="1540" max="1540" width="12.140625" customWidth="1"/>
    <col min="1541" max="1541" width="10" customWidth="1"/>
    <col min="1542" max="1542" width="8.28515625" customWidth="1"/>
    <col min="1543" max="1543" width="8.5703125" customWidth="1"/>
    <col min="1544" max="1544" width="10.28515625" customWidth="1"/>
    <col min="1545" max="1545" width="7.5703125" customWidth="1"/>
    <col min="1546" max="1546" width="8.140625" customWidth="1"/>
    <col min="1547" max="1547" width="10.28515625" customWidth="1"/>
    <col min="1550" max="1550" width="15.28515625" customWidth="1"/>
    <col min="1793" max="1793" width="4.7109375" customWidth="1"/>
    <col min="1794" max="1794" width="28.28515625" customWidth="1"/>
    <col min="1795" max="1795" width="17.5703125" customWidth="1"/>
    <col min="1796" max="1796" width="12.140625" customWidth="1"/>
    <col min="1797" max="1797" width="10" customWidth="1"/>
    <col min="1798" max="1798" width="8.28515625" customWidth="1"/>
    <col min="1799" max="1799" width="8.5703125" customWidth="1"/>
    <col min="1800" max="1800" width="10.28515625" customWidth="1"/>
    <col min="1801" max="1801" width="7.5703125" customWidth="1"/>
    <col min="1802" max="1802" width="8.140625" customWidth="1"/>
    <col min="1803" max="1803" width="10.28515625" customWidth="1"/>
    <col min="1806" max="1806" width="15.28515625" customWidth="1"/>
    <col min="2049" max="2049" width="4.7109375" customWidth="1"/>
    <col min="2050" max="2050" width="28.28515625" customWidth="1"/>
    <col min="2051" max="2051" width="17.5703125" customWidth="1"/>
    <col min="2052" max="2052" width="12.140625" customWidth="1"/>
    <col min="2053" max="2053" width="10" customWidth="1"/>
    <col min="2054" max="2054" width="8.28515625" customWidth="1"/>
    <col min="2055" max="2055" width="8.5703125" customWidth="1"/>
    <col min="2056" max="2056" width="10.28515625" customWidth="1"/>
    <col min="2057" max="2057" width="7.5703125" customWidth="1"/>
    <col min="2058" max="2058" width="8.140625" customWidth="1"/>
    <col min="2059" max="2059" width="10.28515625" customWidth="1"/>
    <col min="2062" max="2062" width="15.28515625" customWidth="1"/>
    <col min="2305" max="2305" width="4.7109375" customWidth="1"/>
    <col min="2306" max="2306" width="28.28515625" customWidth="1"/>
    <col min="2307" max="2307" width="17.5703125" customWidth="1"/>
    <col min="2308" max="2308" width="12.140625" customWidth="1"/>
    <col min="2309" max="2309" width="10" customWidth="1"/>
    <col min="2310" max="2310" width="8.28515625" customWidth="1"/>
    <col min="2311" max="2311" width="8.5703125" customWidth="1"/>
    <col min="2312" max="2312" width="10.28515625" customWidth="1"/>
    <col min="2313" max="2313" width="7.5703125" customWidth="1"/>
    <col min="2314" max="2314" width="8.140625" customWidth="1"/>
    <col min="2315" max="2315" width="10.28515625" customWidth="1"/>
    <col min="2318" max="2318" width="15.28515625" customWidth="1"/>
    <col min="2561" max="2561" width="4.7109375" customWidth="1"/>
    <col min="2562" max="2562" width="28.28515625" customWidth="1"/>
    <col min="2563" max="2563" width="17.5703125" customWidth="1"/>
    <col min="2564" max="2564" width="12.140625" customWidth="1"/>
    <col min="2565" max="2565" width="10" customWidth="1"/>
    <col min="2566" max="2566" width="8.28515625" customWidth="1"/>
    <col min="2567" max="2567" width="8.5703125" customWidth="1"/>
    <col min="2568" max="2568" width="10.28515625" customWidth="1"/>
    <col min="2569" max="2569" width="7.5703125" customWidth="1"/>
    <col min="2570" max="2570" width="8.140625" customWidth="1"/>
    <col min="2571" max="2571" width="10.28515625" customWidth="1"/>
    <col min="2574" max="2574" width="15.28515625" customWidth="1"/>
    <col min="2817" max="2817" width="4.7109375" customWidth="1"/>
    <col min="2818" max="2818" width="28.28515625" customWidth="1"/>
    <col min="2819" max="2819" width="17.5703125" customWidth="1"/>
    <col min="2820" max="2820" width="12.140625" customWidth="1"/>
    <col min="2821" max="2821" width="10" customWidth="1"/>
    <col min="2822" max="2822" width="8.28515625" customWidth="1"/>
    <col min="2823" max="2823" width="8.5703125" customWidth="1"/>
    <col min="2824" max="2824" width="10.28515625" customWidth="1"/>
    <col min="2825" max="2825" width="7.5703125" customWidth="1"/>
    <col min="2826" max="2826" width="8.140625" customWidth="1"/>
    <col min="2827" max="2827" width="10.28515625" customWidth="1"/>
    <col min="2830" max="2830" width="15.28515625" customWidth="1"/>
    <col min="3073" max="3073" width="4.7109375" customWidth="1"/>
    <col min="3074" max="3074" width="28.28515625" customWidth="1"/>
    <col min="3075" max="3075" width="17.5703125" customWidth="1"/>
    <col min="3076" max="3076" width="12.140625" customWidth="1"/>
    <col min="3077" max="3077" width="10" customWidth="1"/>
    <col min="3078" max="3078" width="8.28515625" customWidth="1"/>
    <col min="3079" max="3079" width="8.5703125" customWidth="1"/>
    <col min="3080" max="3080" width="10.28515625" customWidth="1"/>
    <col min="3081" max="3081" width="7.5703125" customWidth="1"/>
    <col min="3082" max="3082" width="8.140625" customWidth="1"/>
    <col min="3083" max="3083" width="10.28515625" customWidth="1"/>
    <col min="3086" max="3086" width="15.28515625" customWidth="1"/>
    <col min="3329" max="3329" width="4.7109375" customWidth="1"/>
    <col min="3330" max="3330" width="28.28515625" customWidth="1"/>
    <col min="3331" max="3331" width="17.5703125" customWidth="1"/>
    <col min="3332" max="3332" width="12.140625" customWidth="1"/>
    <col min="3333" max="3333" width="10" customWidth="1"/>
    <col min="3334" max="3334" width="8.28515625" customWidth="1"/>
    <col min="3335" max="3335" width="8.5703125" customWidth="1"/>
    <col min="3336" max="3336" width="10.28515625" customWidth="1"/>
    <col min="3337" max="3337" width="7.5703125" customWidth="1"/>
    <col min="3338" max="3338" width="8.140625" customWidth="1"/>
    <col min="3339" max="3339" width="10.28515625" customWidth="1"/>
    <col min="3342" max="3342" width="15.28515625" customWidth="1"/>
    <col min="3585" max="3585" width="4.7109375" customWidth="1"/>
    <col min="3586" max="3586" width="28.28515625" customWidth="1"/>
    <col min="3587" max="3587" width="17.5703125" customWidth="1"/>
    <col min="3588" max="3588" width="12.140625" customWidth="1"/>
    <col min="3589" max="3589" width="10" customWidth="1"/>
    <col min="3590" max="3590" width="8.28515625" customWidth="1"/>
    <col min="3591" max="3591" width="8.5703125" customWidth="1"/>
    <col min="3592" max="3592" width="10.28515625" customWidth="1"/>
    <col min="3593" max="3593" width="7.5703125" customWidth="1"/>
    <col min="3594" max="3594" width="8.140625" customWidth="1"/>
    <col min="3595" max="3595" width="10.28515625" customWidth="1"/>
    <col min="3598" max="3598" width="15.28515625" customWidth="1"/>
    <col min="3841" max="3841" width="4.7109375" customWidth="1"/>
    <col min="3842" max="3842" width="28.28515625" customWidth="1"/>
    <col min="3843" max="3843" width="17.5703125" customWidth="1"/>
    <col min="3844" max="3844" width="12.140625" customWidth="1"/>
    <col min="3845" max="3845" width="10" customWidth="1"/>
    <col min="3846" max="3846" width="8.28515625" customWidth="1"/>
    <col min="3847" max="3847" width="8.5703125" customWidth="1"/>
    <col min="3848" max="3848" width="10.28515625" customWidth="1"/>
    <col min="3849" max="3849" width="7.5703125" customWidth="1"/>
    <col min="3850" max="3850" width="8.140625" customWidth="1"/>
    <col min="3851" max="3851" width="10.28515625" customWidth="1"/>
    <col min="3854" max="3854" width="15.28515625" customWidth="1"/>
    <col min="4097" max="4097" width="4.7109375" customWidth="1"/>
    <col min="4098" max="4098" width="28.28515625" customWidth="1"/>
    <col min="4099" max="4099" width="17.5703125" customWidth="1"/>
    <col min="4100" max="4100" width="12.140625" customWidth="1"/>
    <col min="4101" max="4101" width="10" customWidth="1"/>
    <col min="4102" max="4102" width="8.28515625" customWidth="1"/>
    <col min="4103" max="4103" width="8.5703125" customWidth="1"/>
    <col min="4104" max="4104" width="10.28515625" customWidth="1"/>
    <col min="4105" max="4105" width="7.5703125" customWidth="1"/>
    <col min="4106" max="4106" width="8.140625" customWidth="1"/>
    <col min="4107" max="4107" width="10.28515625" customWidth="1"/>
    <col min="4110" max="4110" width="15.28515625" customWidth="1"/>
    <col min="4353" max="4353" width="4.7109375" customWidth="1"/>
    <col min="4354" max="4354" width="28.28515625" customWidth="1"/>
    <col min="4355" max="4355" width="17.5703125" customWidth="1"/>
    <col min="4356" max="4356" width="12.140625" customWidth="1"/>
    <col min="4357" max="4357" width="10" customWidth="1"/>
    <col min="4358" max="4358" width="8.28515625" customWidth="1"/>
    <col min="4359" max="4359" width="8.5703125" customWidth="1"/>
    <col min="4360" max="4360" width="10.28515625" customWidth="1"/>
    <col min="4361" max="4361" width="7.5703125" customWidth="1"/>
    <col min="4362" max="4362" width="8.140625" customWidth="1"/>
    <col min="4363" max="4363" width="10.28515625" customWidth="1"/>
    <col min="4366" max="4366" width="15.28515625" customWidth="1"/>
    <col min="4609" max="4609" width="4.7109375" customWidth="1"/>
    <col min="4610" max="4610" width="28.28515625" customWidth="1"/>
    <col min="4611" max="4611" width="17.5703125" customWidth="1"/>
    <col min="4612" max="4612" width="12.140625" customWidth="1"/>
    <col min="4613" max="4613" width="10" customWidth="1"/>
    <col min="4614" max="4614" width="8.28515625" customWidth="1"/>
    <col min="4615" max="4615" width="8.5703125" customWidth="1"/>
    <col min="4616" max="4616" width="10.28515625" customWidth="1"/>
    <col min="4617" max="4617" width="7.5703125" customWidth="1"/>
    <col min="4618" max="4618" width="8.140625" customWidth="1"/>
    <col min="4619" max="4619" width="10.28515625" customWidth="1"/>
    <col min="4622" max="4622" width="15.28515625" customWidth="1"/>
    <col min="4865" max="4865" width="4.7109375" customWidth="1"/>
    <col min="4866" max="4866" width="28.28515625" customWidth="1"/>
    <col min="4867" max="4867" width="17.5703125" customWidth="1"/>
    <col min="4868" max="4868" width="12.140625" customWidth="1"/>
    <col min="4869" max="4869" width="10" customWidth="1"/>
    <col min="4870" max="4870" width="8.28515625" customWidth="1"/>
    <col min="4871" max="4871" width="8.5703125" customWidth="1"/>
    <col min="4872" max="4872" width="10.28515625" customWidth="1"/>
    <col min="4873" max="4873" width="7.5703125" customWidth="1"/>
    <col min="4874" max="4874" width="8.140625" customWidth="1"/>
    <col min="4875" max="4875" width="10.28515625" customWidth="1"/>
    <col min="4878" max="4878" width="15.28515625" customWidth="1"/>
    <col min="5121" max="5121" width="4.7109375" customWidth="1"/>
    <col min="5122" max="5122" width="28.28515625" customWidth="1"/>
    <col min="5123" max="5123" width="17.5703125" customWidth="1"/>
    <col min="5124" max="5124" width="12.140625" customWidth="1"/>
    <col min="5125" max="5125" width="10" customWidth="1"/>
    <col min="5126" max="5126" width="8.28515625" customWidth="1"/>
    <col min="5127" max="5127" width="8.5703125" customWidth="1"/>
    <col min="5128" max="5128" width="10.28515625" customWidth="1"/>
    <col min="5129" max="5129" width="7.5703125" customWidth="1"/>
    <col min="5130" max="5130" width="8.140625" customWidth="1"/>
    <col min="5131" max="5131" width="10.28515625" customWidth="1"/>
    <col min="5134" max="5134" width="15.28515625" customWidth="1"/>
    <col min="5377" max="5377" width="4.7109375" customWidth="1"/>
    <col min="5378" max="5378" width="28.28515625" customWidth="1"/>
    <col min="5379" max="5379" width="17.5703125" customWidth="1"/>
    <col min="5380" max="5380" width="12.140625" customWidth="1"/>
    <col min="5381" max="5381" width="10" customWidth="1"/>
    <col min="5382" max="5382" width="8.28515625" customWidth="1"/>
    <col min="5383" max="5383" width="8.5703125" customWidth="1"/>
    <col min="5384" max="5384" width="10.28515625" customWidth="1"/>
    <col min="5385" max="5385" width="7.5703125" customWidth="1"/>
    <col min="5386" max="5386" width="8.140625" customWidth="1"/>
    <col min="5387" max="5387" width="10.28515625" customWidth="1"/>
    <col min="5390" max="5390" width="15.28515625" customWidth="1"/>
    <col min="5633" max="5633" width="4.7109375" customWidth="1"/>
    <col min="5634" max="5634" width="28.28515625" customWidth="1"/>
    <col min="5635" max="5635" width="17.5703125" customWidth="1"/>
    <col min="5636" max="5636" width="12.140625" customWidth="1"/>
    <col min="5637" max="5637" width="10" customWidth="1"/>
    <col min="5638" max="5638" width="8.28515625" customWidth="1"/>
    <col min="5639" max="5639" width="8.5703125" customWidth="1"/>
    <col min="5640" max="5640" width="10.28515625" customWidth="1"/>
    <col min="5641" max="5641" width="7.5703125" customWidth="1"/>
    <col min="5642" max="5642" width="8.140625" customWidth="1"/>
    <col min="5643" max="5643" width="10.28515625" customWidth="1"/>
    <col min="5646" max="5646" width="15.28515625" customWidth="1"/>
    <col min="5889" max="5889" width="4.7109375" customWidth="1"/>
    <col min="5890" max="5890" width="28.28515625" customWidth="1"/>
    <col min="5891" max="5891" width="17.5703125" customWidth="1"/>
    <col min="5892" max="5892" width="12.140625" customWidth="1"/>
    <col min="5893" max="5893" width="10" customWidth="1"/>
    <col min="5894" max="5894" width="8.28515625" customWidth="1"/>
    <col min="5895" max="5895" width="8.5703125" customWidth="1"/>
    <col min="5896" max="5896" width="10.28515625" customWidth="1"/>
    <col min="5897" max="5897" width="7.5703125" customWidth="1"/>
    <col min="5898" max="5898" width="8.140625" customWidth="1"/>
    <col min="5899" max="5899" width="10.28515625" customWidth="1"/>
    <col min="5902" max="5902" width="15.28515625" customWidth="1"/>
    <col min="6145" max="6145" width="4.7109375" customWidth="1"/>
    <col min="6146" max="6146" width="28.28515625" customWidth="1"/>
    <col min="6147" max="6147" width="17.5703125" customWidth="1"/>
    <col min="6148" max="6148" width="12.140625" customWidth="1"/>
    <col min="6149" max="6149" width="10" customWidth="1"/>
    <col min="6150" max="6150" width="8.28515625" customWidth="1"/>
    <col min="6151" max="6151" width="8.5703125" customWidth="1"/>
    <col min="6152" max="6152" width="10.28515625" customWidth="1"/>
    <col min="6153" max="6153" width="7.5703125" customWidth="1"/>
    <col min="6154" max="6154" width="8.140625" customWidth="1"/>
    <col min="6155" max="6155" width="10.28515625" customWidth="1"/>
    <col min="6158" max="6158" width="15.28515625" customWidth="1"/>
    <col min="6401" max="6401" width="4.7109375" customWidth="1"/>
    <col min="6402" max="6402" width="28.28515625" customWidth="1"/>
    <col min="6403" max="6403" width="17.5703125" customWidth="1"/>
    <col min="6404" max="6404" width="12.140625" customWidth="1"/>
    <col min="6405" max="6405" width="10" customWidth="1"/>
    <col min="6406" max="6406" width="8.28515625" customWidth="1"/>
    <col min="6407" max="6407" width="8.5703125" customWidth="1"/>
    <col min="6408" max="6408" width="10.28515625" customWidth="1"/>
    <col min="6409" max="6409" width="7.5703125" customWidth="1"/>
    <col min="6410" max="6410" width="8.140625" customWidth="1"/>
    <col min="6411" max="6411" width="10.28515625" customWidth="1"/>
    <col min="6414" max="6414" width="15.28515625" customWidth="1"/>
    <col min="6657" max="6657" width="4.7109375" customWidth="1"/>
    <col min="6658" max="6658" width="28.28515625" customWidth="1"/>
    <col min="6659" max="6659" width="17.5703125" customWidth="1"/>
    <col min="6660" max="6660" width="12.140625" customWidth="1"/>
    <col min="6661" max="6661" width="10" customWidth="1"/>
    <col min="6662" max="6662" width="8.28515625" customWidth="1"/>
    <col min="6663" max="6663" width="8.5703125" customWidth="1"/>
    <col min="6664" max="6664" width="10.28515625" customWidth="1"/>
    <col min="6665" max="6665" width="7.5703125" customWidth="1"/>
    <col min="6666" max="6666" width="8.140625" customWidth="1"/>
    <col min="6667" max="6667" width="10.28515625" customWidth="1"/>
    <col min="6670" max="6670" width="15.28515625" customWidth="1"/>
    <col min="6913" max="6913" width="4.7109375" customWidth="1"/>
    <col min="6914" max="6914" width="28.28515625" customWidth="1"/>
    <col min="6915" max="6915" width="17.5703125" customWidth="1"/>
    <col min="6916" max="6916" width="12.140625" customWidth="1"/>
    <col min="6917" max="6917" width="10" customWidth="1"/>
    <col min="6918" max="6918" width="8.28515625" customWidth="1"/>
    <col min="6919" max="6919" width="8.5703125" customWidth="1"/>
    <col min="6920" max="6920" width="10.28515625" customWidth="1"/>
    <col min="6921" max="6921" width="7.5703125" customWidth="1"/>
    <col min="6922" max="6922" width="8.140625" customWidth="1"/>
    <col min="6923" max="6923" width="10.28515625" customWidth="1"/>
    <col min="6926" max="6926" width="15.28515625" customWidth="1"/>
    <col min="7169" max="7169" width="4.7109375" customWidth="1"/>
    <col min="7170" max="7170" width="28.28515625" customWidth="1"/>
    <col min="7171" max="7171" width="17.5703125" customWidth="1"/>
    <col min="7172" max="7172" width="12.140625" customWidth="1"/>
    <col min="7173" max="7173" width="10" customWidth="1"/>
    <col min="7174" max="7174" width="8.28515625" customWidth="1"/>
    <col min="7175" max="7175" width="8.5703125" customWidth="1"/>
    <col min="7176" max="7176" width="10.28515625" customWidth="1"/>
    <col min="7177" max="7177" width="7.5703125" customWidth="1"/>
    <col min="7178" max="7178" width="8.140625" customWidth="1"/>
    <col min="7179" max="7179" width="10.28515625" customWidth="1"/>
    <col min="7182" max="7182" width="15.28515625" customWidth="1"/>
    <col min="7425" max="7425" width="4.7109375" customWidth="1"/>
    <col min="7426" max="7426" width="28.28515625" customWidth="1"/>
    <col min="7427" max="7427" width="17.5703125" customWidth="1"/>
    <col min="7428" max="7428" width="12.140625" customWidth="1"/>
    <col min="7429" max="7429" width="10" customWidth="1"/>
    <col min="7430" max="7430" width="8.28515625" customWidth="1"/>
    <col min="7431" max="7431" width="8.5703125" customWidth="1"/>
    <col min="7432" max="7432" width="10.28515625" customWidth="1"/>
    <col min="7433" max="7433" width="7.5703125" customWidth="1"/>
    <col min="7434" max="7434" width="8.140625" customWidth="1"/>
    <col min="7435" max="7435" width="10.28515625" customWidth="1"/>
    <col min="7438" max="7438" width="15.28515625" customWidth="1"/>
    <col min="7681" max="7681" width="4.7109375" customWidth="1"/>
    <col min="7682" max="7682" width="28.28515625" customWidth="1"/>
    <col min="7683" max="7683" width="17.5703125" customWidth="1"/>
    <col min="7684" max="7684" width="12.140625" customWidth="1"/>
    <col min="7685" max="7685" width="10" customWidth="1"/>
    <col min="7686" max="7686" width="8.28515625" customWidth="1"/>
    <col min="7687" max="7687" width="8.5703125" customWidth="1"/>
    <col min="7688" max="7688" width="10.28515625" customWidth="1"/>
    <col min="7689" max="7689" width="7.5703125" customWidth="1"/>
    <col min="7690" max="7690" width="8.140625" customWidth="1"/>
    <col min="7691" max="7691" width="10.28515625" customWidth="1"/>
    <col min="7694" max="7694" width="15.28515625" customWidth="1"/>
    <col min="7937" max="7937" width="4.7109375" customWidth="1"/>
    <col min="7938" max="7938" width="28.28515625" customWidth="1"/>
    <col min="7939" max="7939" width="17.5703125" customWidth="1"/>
    <col min="7940" max="7940" width="12.140625" customWidth="1"/>
    <col min="7941" max="7941" width="10" customWidth="1"/>
    <col min="7942" max="7942" width="8.28515625" customWidth="1"/>
    <col min="7943" max="7943" width="8.5703125" customWidth="1"/>
    <col min="7944" max="7944" width="10.28515625" customWidth="1"/>
    <col min="7945" max="7945" width="7.5703125" customWidth="1"/>
    <col min="7946" max="7946" width="8.140625" customWidth="1"/>
    <col min="7947" max="7947" width="10.28515625" customWidth="1"/>
    <col min="7950" max="7950" width="15.28515625" customWidth="1"/>
    <col min="8193" max="8193" width="4.7109375" customWidth="1"/>
    <col min="8194" max="8194" width="28.28515625" customWidth="1"/>
    <col min="8195" max="8195" width="17.5703125" customWidth="1"/>
    <col min="8196" max="8196" width="12.140625" customWidth="1"/>
    <col min="8197" max="8197" width="10" customWidth="1"/>
    <col min="8198" max="8198" width="8.28515625" customWidth="1"/>
    <col min="8199" max="8199" width="8.5703125" customWidth="1"/>
    <col min="8200" max="8200" width="10.28515625" customWidth="1"/>
    <col min="8201" max="8201" width="7.5703125" customWidth="1"/>
    <col min="8202" max="8202" width="8.140625" customWidth="1"/>
    <col min="8203" max="8203" width="10.28515625" customWidth="1"/>
    <col min="8206" max="8206" width="15.28515625" customWidth="1"/>
    <col min="8449" max="8449" width="4.7109375" customWidth="1"/>
    <col min="8450" max="8450" width="28.28515625" customWidth="1"/>
    <col min="8451" max="8451" width="17.5703125" customWidth="1"/>
    <col min="8452" max="8452" width="12.140625" customWidth="1"/>
    <col min="8453" max="8453" width="10" customWidth="1"/>
    <col min="8454" max="8454" width="8.28515625" customWidth="1"/>
    <col min="8455" max="8455" width="8.5703125" customWidth="1"/>
    <col min="8456" max="8456" width="10.28515625" customWidth="1"/>
    <col min="8457" max="8457" width="7.5703125" customWidth="1"/>
    <col min="8458" max="8458" width="8.140625" customWidth="1"/>
    <col min="8459" max="8459" width="10.28515625" customWidth="1"/>
    <col min="8462" max="8462" width="15.28515625" customWidth="1"/>
    <col min="8705" max="8705" width="4.7109375" customWidth="1"/>
    <col min="8706" max="8706" width="28.28515625" customWidth="1"/>
    <col min="8707" max="8707" width="17.5703125" customWidth="1"/>
    <col min="8708" max="8708" width="12.140625" customWidth="1"/>
    <col min="8709" max="8709" width="10" customWidth="1"/>
    <col min="8710" max="8710" width="8.28515625" customWidth="1"/>
    <col min="8711" max="8711" width="8.5703125" customWidth="1"/>
    <col min="8712" max="8712" width="10.28515625" customWidth="1"/>
    <col min="8713" max="8713" width="7.5703125" customWidth="1"/>
    <col min="8714" max="8714" width="8.140625" customWidth="1"/>
    <col min="8715" max="8715" width="10.28515625" customWidth="1"/>
    <col min="8718" max="8718" width="15.28515625" customWidth="1"/>
    <col min="8961" max="8961" width="4.7109375" customWidth="1"/>
    <col min="8962" max="8962" width="28.28515625" customWidth="1"/>
    <col min="8963" max="8963" width="17.5703125" customWidth="1"/>
    <col min="8964" max="8964" width="12.140625" customWidth="1"/>
    <col min="8965" max="8965" width="10" customWidth="1"/>
    <col min="8966" max="8966" width="8.28515625" customWidth="1"/>
    <col min="8967" max="8967" width="8.5703125" customWidth="1"/>
    <col min="8968" max="8968" width="10.28515625" customWidth="1"/>
    <col min="8969" max="8969" width="7.5703125" customWidth="1"/>
    <col min="8970" max="8970" width="8.140625" customWidth="1"/>
    <col min="8971" max="8971" width="10.28515625" customWidth="1"/>
    <col min="8974" max="8974" width="15.28515625" customWidth="1"/>
    <col min="9217" max="9217" width="4.7109375" customWidth="1"/>
    <col min="9218" max="9218" width="28.28515625" customWidth="1"/>
    <col min="9219" max="9219" width="17.5703125" customWidth="1"/>
    <col min="9220" max="9220" width="12.140625" customWidth="1"/>
    <col min="9221" max="9221" width="10" customWidth="1"/>
    <col min="9222" max="9222" width="8.28515625" customWidth="1"/>
    <col min="9223" max="9223" width="8.5703125" customWidth="1"/>
    <col min="9224" max="9224" width="10.28515625" customWidth="1"/>
    <col min="9225" max="9225" width="7.5703125" customWidth="1"/>
    <col min="9226" max="9226" width="8.140625" customWidth="1"/>
    <col min="9227" max="9227" width="10.28515625" customWidth="1"/>
    <col min="9230" max="9230" width="15.28515625" customWidth="1"/>
    <col min="9473" max="9473" width="4.7109375" customWidth="1"/>
    <col min="9474" max="9474" width="28.28515625" customWidth="1"/>
    <col min="9475" max="9475" width="17.5703125" customWidth="1"/>
    <col min="9476" max="9476" width="12.140625" customWidth="1"/>
    <col min="9477" max="9477" width="10" customWidth="1"/>
    <col min="9478" max="9478" width="8.28515625" customWidth="1"/>
    <col min="9479" max="9479" width="8.5703125" customWidth="1"/>
    <col min="9480" max="9480" width="10.28515625" customWidth="1"/>
    <col min="9481" max="9481" width="7.5703125" customWidth="1"/>
    <col min="9482" max="9482" width="8.140625" customWidth="1"/>
    <col min="9483" max="9483" width="10.28515625" customWidth="1"/>
    <col min="9486" max="9486" width="15.28515625" customWidth="1"/>
    <col min="9729" max="9729" width="4.7109375" customWidth="1"/>
    <col min="9730" max="9730" width="28.28515625" customWidth="1"/>
    <col min="9731" max="9731" width="17.5703125" customWidth="1"/>
    <col min="9732" max="9732" width="12.140625" customWidth="1"/>
    <col min="9733" max="9733" width="10" customWidth="1"/>
    <col min="9734" max="9734" width="8.28515625" customWidth="1"/>
    <col min="9735" max="9735" width="8.5703125" customWidth="1"/>
    <col min="9736" max="9736" width="10.28515625" customWidth="1"/>
    <col min="9737" max="9737" width="7.5703125" customWidth="1"/>
    <col min="9738" max="9738" width="8.140625" customWidth="1"/>
    <col min="9739" max="9739" width="10.28515625" customWidth="1"/>
    <col min="9742" max="9742" width="15.28515625" customWidth="1"/>
    <col min="9985" max="9985" width="4.7109375" customWidth="1"/>
    <col min="9986" max="9986" width="28.28515625" customWidth="1"/>
    <col min="9987" max="9987" width="17.5703125" customWidth="1"/>
    <col min="9988" max="9988" width="12.140625" customWidth="1"/>
    <col min="9989" max="9989" width="10" customWidth="1"/>
    <col min="9990" max="9990" width="8.28515625" customWidth="1"/>
    <col min="9991" max="9991" width="8.5703125" customWidth="1"/>
    <col min="9992" max="9992" width="10.28515625" customWidth="1"/>
    <col min="9993" max="9993" width="7.5703125" customWidth="1"/>
    <col min="9994" max="9994" width="8.140625" customWidth="1"/>
    <col min="9995" max="9995" width="10.28515625" customWidth="1"/>
    <col min="9998" max="9998" width="15.28515625" customWidth="1"/>
    <col min="10241" max="10241" width="4.7109375" customWidth="1"/>
    <col min="10242" max="10242" width="28.28515625" customWidth="1"/>
    <col min="10243" max="10243" width="17.5703125" customWidth="1"/>
    <col min="10244" max="10244" width="12.140625" customWidth="1"/>
    <col min="10245" max="10245" width="10" customWidth="1"/>
    <col min="10246" max="10246" width="8.28515625" customWidth="1"/>
    <col min="10247" max="10247" width="8.5703125" customWidth="1"/>
    <col min="10248" max="10248" width="10.28515625" customWidth="1"/>
    <col min="10249" max="10249" width="7.5703125" customWidth="1"/>
    <col min="10250" max="10250" width="8.140625" customWidth="1"/>
    <col min="10251" max="10251" width="10.28515625" customWidth="1"/>
    <col min="10254" max="10254" width="15.28515625" customWidth="1"/>
    <col min="10497" max="10497" width="4.7109375" customWidth="1"/>
    <col min="10498" max="10498" width="28.28515625" customWidth="1"/>
    <col min="10499" max="10499" width="17.5703125" customWidth="1"/>
    <col min="10500" max="10500" width="12.140625" customWidth="1"/>
    <col min="10501" max="10501" width="10" customWidth="1"/>
    <col min="10502" max="10502" width="8.28515625" customWidth="1"/>
    <col min="10503" max="10503" width="8.5703125" customWidth="1"/>
    <col min="10504" max="10504" width="10.28515625" customWidth="1"/>
    <col min="10505" max="10505" width="7.5703125" customWidth="1"/>
    <col min="10506" max="10506" width="8.140625" customWidth="1"/>
    <col min="10507" max="10507" width="10.28515625" customWidth="1"/>
    <col min="10510" max="10510" width="15.28515625" customWidth="1"/>
    <col min="10753" max="10753" width="4.7109375" customWidth="1"/>
    <col min="10754" max="10754" width="28.28515625" customWidth="1"/>
    <col min="10755" max="10755" width="17.5703125" customWidth="1"/>
    <col min="10756" max="10756" width="12.140625" customWidth="1"/>
    <col min="10757" max="10757" width="10" customWidth="1"/>
    <col min="10758" max="10758" width="8.28515625" customWidth="1"/>
    <col min="10759" max="10759" width="8.5703125" customWidth="1"/>
    <col min="10760" max="10760" width="10.28515625" customWidth="1"/>
    <col min="10761" max="10761" width="7.5703125" customWidth="1"/>
    <col min="10762" max="10762" width="8.140625" customWidth="1"/>
    <col min="10763" max="10763" width="10.28515625" customWidth="1"/>
    <col min="10766" max="10766" width="15.28515625" customWidth="1"/>
    <col min="11009" max="11009" width="4.7109375" customWidth="1"/>
    <col min="11010" max="11010" width="28.28515625" customWidth="1"/>
    <col min="11011" max="11011" width="17.5703125" customWidth="1"/>
    <col min="11012" max="11012" width="12.140625" customWidth="1"/>
    <col min="11013" max="11013" width="10" customWidth="1"/>
    <col min="11014" max="11014" width="8.28515625" customWidth="1"/>
    <col min="11015" max="11015" width="8.5703125" customWidth="1"/>
    <col min="11016" max="11016" width="10.28515625" customWidth="1"/>
    <col min="11017" max="11017" width="7.5703125" customWidth="1"/>
    <col min="11018" max="11018" width="8.140625" customWidth="1"/>
    <col min="11019" max="11019" width="10.28515625" customWidth="1"/>
    <col min="11022" max="11022" width="15.28515625" customWidth="1"/>
    <col min="11265" max="11265" width="4.7109375" customWidth="1"/>
    <col min="11266" max="11266" width="28.28515625" customWidth="1"/>
    <col min="11267" max="11267" width="17.5703125" customWidth="1"/>
    <col min="11268" max="11268" width="12.140625" customWidth="1"/>
    <col min="11269" max="11269" width="10" customWidth="1"/>
    <col min="11270" max="11270" width="8.28515625" customWidth="1"/>
    <col min="11271" max="11271" width="8.5703125" customWidth="1"/>
    <col min="11272" max="11272" width="10.28515625" customWidth="1"/>
    <col min="11273" max="11273" width="7.5703125" customWidth="1"/>
    <col min="11274" max="11274" width="8.140625" customWidth="1"/>
    <col min="11275" max="11275" width="10.28515625" customWidth="1"/>
    <col min="11278" max="11278" width="15.28515625" customWidth="1"/>
    <col min="11521" max="11521" width="4.7109375" customWidth="1"/>
    <col min="11522" max="11522" width="28.28515625" customWidth="1"/>
    <col min="11523" max="11523" width="17.5703125" customWidth="1"/>
    <col min="11524" max="11524" width="12.140625" customWidth="1"/>
    <col min="11525" max="11525" width="10" customWidth="1"/>
    <col min="11526" max="11526" width="8.28515625" customWidth="1"/>
    <col min="11527" max="11527" width="8.5703125" customWidth="1"/>
    <col min="11528" max="11528" width="10.28515625" customWidth="1"/>
    <col min="11529" max="11529" width="7.5703125" customWidth="1"/>
    <col min="11530" max="11530" width="8.140625" customWidth="1"/>
    <col min="11531" max="11531" width="10.28515625" customWidth="1"/>
    <col min="11534" max="11534" width="15.28515625" customWidth="1"/>
    <col min="11777" max="11777" width="4.7109375" customWidth="1"/>
    <col min="11778" max="11778" width="28.28515625" customWidth="1"/>
    <col min="11779" max="11779" width="17.5703125" customWidth="1"/>
    <col min="11780" max="11780" width="12.140625" customWidth="1"/>
    <col min="11781" max="11781" width="10" customWidth="1"/>
    <col min="11782" max="11782" width="8.28515625" customWidth="1"/>
    <col min="11783" max="11783" width="8.5703125" customWidth="1"/>
    <col min="11784" max="11784" width="10.28515625" customWidth="1"/>
    <col min="11785" max="11785" width="7.5703125" customWidth="1"/>
    <col min="11786" max="11786" width="8.140625" customWidth="1"/>
    <col min="11787" max="11787" width="10.28515625" customWidth="1"/>
    <col min="11790" max="11790" width="15.28515625" customWidth="1"/>
    <col min="12033" max="12033" width="4.7109375" customWidth="1"/>
    <col min="12034" max="12034" width="28.28515625" customWidth="1"/>
    <col min="12035" max="12035" width="17.5703125" customWidth="1"/>
    <col min="12036" max="12036" width="12.140625" customWidth="1"/>
    <col min="12037" max="12037" width="10" customWidth="1"/>
    <col min="12038" max="12038" width="8.28515625" customWidth="1"/>
    <col min="12039" max="12039" width="8.5703125" customWidth="1"/>
    <col min="12040" max="12040" width="10.28515625" customWidth="1"/>
    <col min="12041" max="12041" width="7.5703125" customWidth="1"/>
    <col min="12042" max="12042" width="8.140625" customWidth="1"/>
    <col min="12043" max="12043" width="10.28515625" customWidth="1"/>
    <col min="12046" max="12046" width="15.28515625" customWidth="1"/>
    <col min="12289" max="12289" width="4.7109375" customWidth="1"/>
    <col min="12290" max="12290" width="28.28515625" customWidth="1"/>
    <col min="12291" max="12291" width="17.5703125" customWidth="1"/>
    <col min="12292" max="12292" width="12.140625" customWidth="1"/>
    <col min="12293" max="12293" width="10" customWidth="1"/>
    <col min="12294" max="12294" width="8.28515625" customWidth="1"/>
    <col min="12295" max="12295" width="8.5703125" customWidth="1"/>
    <col min="12296" max="12296" width="10.28515625" customWidth="1"/>
    <col min="12297" max="12297" width="7.5703125" customWidth="1"/>
    <col min="12298" max="12298" width="8.140625" customWidth="1"/>
    <col min="12299" max="12299" width="10.28515625" customWidth="1"/>
    <col min="12302" max="12302" width="15.28515625" customWidth="1"/>
    <col min="12545" max="12545" width="4.7109375" customWidth="1"/>
    <col min="12546" max="12546" width="28.28515625" customWidth="1"/>
    <col min="12547" max="12547" width="17.5703125" customWidth="1"/>
    <col min="12548" max="12548" width="12.140625" customWidth="1"/>
    <col min="12549" max="12549" width="10" customWidth="1"/>
    <col min="12550" max="12550" width="8.28515625" customWidth="1"/>
    <col min="12551" max="12551" width="8.5703125" customWidth="1"/>
    <col min="12552" max="12552" width="10.28515625" customWidth="1"/>
    <col min="12553" max="12553" width="7.5703125" customWidth="1"/>
    <col min="12554" max="12554" width="8.140625" customWidth="1"/>
    <col min="12555" max="12555" width="10.28515625" customWidth="1"/>
    <col min="12558" max="12558" width="15.28515625" customWidth="1"/>
    <col min="12801" max="12801" width="4.7109375" customWidth="1"/>
    <col min="12802" max="12802" width="28.28515625" customWidth="1"/>
    <col min="12803" max="12803" width="17.5703125" customWidth="1"/>
    <col min="12804" max="12804" width="12.140625" customWidth="1"/>
    <col min="12805" max="12805" width="10" customWidth="1"/>
    <col min="12806" max="12806" width="8.28515625" customWidth="1"/>
    <col min="12807" max="12807" width="8.5703125" customWidth="1"/>
    <col min="12808" max="12808" width="10.28515625" customWidth="1"/>
    <col min="12809" max="12809" width="7.5703125" customWidth="1"/>
    <col min="12810" max="12810" width="8.140625" customWidth="1"/>
    <col min="12811" max="12811" width="10.28515625" customWidth="1"/>
    <col min="12814" max="12814" width="15.28515625" customWidth="1"/>
    <col min="13057" max="13057" width="4.7109375" customWidth="1"/>
    <col min="13058" max="13058" width="28.28515625" customWidth="1"/>
    <col min="13059" max="13059" width="17.5703125" customWidth="1"/>
    <col min="13060" max="13060" width="12.140625" customWidth="1"/>
    <col min="13061" max="13061" width="10" customWidth="1"/>
    <col min="13062" max="13062" width="8.28515625" customWidth="1"/>
    <col min="13063" max="13063" width="8.5703125" customWidth="1"/>
    <col min="13064" max="13064" width="10.28515625" customWidth="1"/>
    <col min="13065" max="13065" width="7.5703125" customWidth="1"/>
    <col min="13066" max="13066" width="8.140625" customWidth="1"/>
    <col min="13067" max="13067" width="10.28515625" customWidth="1"/>
    <col min="13070" max="13070" width="15.28515625" customWidth="1"/>
    <col min="13313" max="13313" width="4.7109375" customWidth="1"/>
    <col min="13314" max="13314" width="28.28515625" customWidth="1"/>
    <col min="13315" max="13315" width="17.5703125" customWidth="1"/>
    <col min="13316" max="13316" width="12.140625" customWidth="1"/>
    <col min="13317" max="13317" width="10" customWidth="1"/>
    <col min="13318" max="13318" width="8.28515625" customWidth="1"/>
    <col min="13319" max="13319" width="8.5703125" customWidth="1"/>
    <col min="13320" max="13320" width="10.28515625" customWidth="1"/>
    <col min="13321" max="13321" width="7.5703125" customWidth="1"/>
    <col min="13322" max="13322" width="8.140625" customWidth="1"/>
    <col min="13323" max="13323" width="10.28515625" customWidth="1"/>
    <col min="13326" max="13326" width="15.28515625" customWidth="1"/>
    <col min="13569" max="13569" width="4.7109375" customWidth="1"/>
    <col min="13570" max="13570" width="28.28515625" customWidth="1"/>
    <col min="13571" max="13571" width="17.5703125" customWidth="1"/>
    <col min="13572" max="13572" width="12.140625" customWidth="1"/>
    <col min="13573" max="13573" width="10" customWidth="1"/>
    <col min="13574" max="13574" width="8.28515625" customWidth="1"/>
    <col min="13575" max="13575" width="8.5703125" customWidth="1"/>
    <col min="13576" max="13576" width="10.28515625" customWidth="1"/>
    <col min="13577" max="13577" width="7.5703125" customWidth="1"/>
    <col min="13578" max="13578" width="8.140625" customWidth="1"/>
    <col min="13579" max="13579" width="10.28515625" customWidth="1"/>
    <col min="13582" max="13582" width="15.28515625" customWidth="1"/>
    <col min="13825" max="13825" width="4.7109375" customWidth="1"/>
    <col min="13826" max="13826" width="28.28515625" customWidth="1"/>
    <col min="13827" max="13827" width="17.5703125" customWidth="1"/>
    <col min="13828" max="13828" width="12.140625" customWidth="1"/>
    <col min="13829" max="13829" width="10" customWidth="1"/>
    <col min="13830" max="13830" width="8.28515625" customWidth="1"/>
    <col min="13831" max="13831" width="8.5703125" customWidth="1"/>
    <col min="13832" max="13832" width="10.28515625" customWidth="1"/>
    <col min="13833" max="13833" width="7.5703125" customWidth="1"/>
    <col min="13834" max="13834" width="8.140625" customWidth="1"/>
    <col min="13835" max="13835" width="10.28515625" customWidth="1"/>
    <col min="13838" max="13838" width="15.28515625" customWidth="1"/>
    <col min="14081" max="14081" width="4.7109375" customWidth="1"/>
    <col min="14082" max="14082" width="28.28515625" customWidth="1"/>
    <col min="14083" max="14083" width="17.5703125" customWidth="1"/>
    <col min="14084" max="14084" width="12.140625" customWidth="1"/>
    <col min="14085" max="14085" width="10" customWidth="1"/>
    <col min="14086" max="14086" width="8.28515625" customWidth="1"/>
    <col min="14087" max="14087" width="8.5703125" customWidth="1"/>
    <col min="14088" max="14088" width="10.28515625" customWidth="1"/>
    <col min="14089" max="14089" width="7.5703125" customWidth="1"/>
    <col min="14090" max="14090" width="8.140625" customWidth="1"/>
    <col min="14091" max="14091" width="10.28515625" customWidth="1"/>
    <col min="14094" max="14094" width="15.28515625" customWidth="1"/>
    <col min="14337" max="14337" width="4.7109375" customWidth="1"/>
    <col min="14338" max="14338" width="28.28515625" customWidth="1"/>
    <col min="14339" max="14339" width="17.5703125" customWidth="1"/>
    <col min="14340" max="14340" width="12.140625" customWidth="1"/>
    <col min="14341" max="14341" width="10" customWidth="1"/>
    <col min="14342" max="14342" width="8.28515625" customWidth="1"/>
    <col min="14343" max="14343" width="8.5703125" customWidth="1"/>
    <col min="14344" max="14344" width="10.28515625" customWidth="1"/>
    <col min="14345" max="14345" width="7.5703125" customWidth="1"/>
    <col min="14346" max="14346" width="8.140625" customWidth="1"/>
    <col min="14347" max="14347" width="10.28515625" customWidth="1"/>
    <col min="14350" max="14350" width="15.28515625" customWidth="1"/>
    <col min="14593" max="14593" width="4.7109375" customWidth="1"/>
    <col min="14594" max="14594" width="28.28515625" customWidth="1"/>
    <col min="14595" max="14595" width="17.5703125" customWidth="1"/>
    <col min="14596" max="14596" width="12.140625" customWidth="1"/>
    <col min="14597" max="14597" width="10" customWidth="1"/>
    <col min="14598" max="14598" width="8.28515625" customWidth="1"/>
    <col min="14599" max="14599" width="8.5703125" customWidth="1"/>
    <col min="14600" max="14600" width="10.28515625" customWidth="1"/>
    <col min="14601" max="14601" width="7.5703125" customWidth="1"/>
    <col min="14602" max="14602" width="8.140625" customWidth="1"/>
    <col min="14603" max="14603" width="10.28515625" customWidth="1"/>
    <col min="14606" max="14606" width="15.28515625" customWidth="1"/>
    <col min="14849" max="14849" width="4.7109375" customWidth="1"/>
    <col min="14850" max="14850" width="28.28515625" customWidth="1"/>
    <col min="14851" max="14851" width="17.5703125" customWidth="1"/>
    <col min="14852" max="14852" width="12.140625" customWidth="1"/>
    <col min="14853" max="14853" width="10" customWidth="1"/>
    <col min="14854" max="14854" width="8.28515625" customWidth="1"/>
    <col min="14855" max="14855" width="8.5703125" customWidth="1"/>
    <col min="14856" max="14856" width="10.28515625" customWidth="1"/>
    <col min="14857" max="14857" width="7.5703125" customWidth="1"/>
    <col min="14858" max="14858" width="8.140625" customWidth="1"/>
    <col min="14859" max="14859" width="10.28515625" customWidth="1"/>
    <col min="14862" max="14862" width="15.28515625" customWidth="1"/>
    <col min="15105" max="15105" width="4.7109375" customWidth="1"/>
    <col min="15106" max="15106" width="28.28515625" customWidth="1"/>
    <col min="15107" max="15107" width="17.5703125" customWidth="1"/>
    <col min="15108" max="15108" width="12.140625" customWidth="1"/>
    <col min="15109" max="15109" width="10" customWidth="1"/>
    <col min="15110" max="15110" width="8.28515625" customWidth="1"/>
    <col min="15111" max="15111" width="8.5703125" customWidth="1"/>
    <col min="15112" max="15112" width="10.28515625" customWidth="1"/>
    <col min="15113" max="15113" width="7.5703125" customWidth="1"/>
    <col min="15114" max="15114" width="8.140625" customWidth="1"/>
    <col min="15115" max="15115" width="10.28515625" customWidth="1"/>
    <col min="15118" max="15118" width="15.28515625" customWidth="1"/>
    <col min="15361" max="15361" width="4.7109375" customWidth="1"/>
    <col min="15362" max="15362" width="28.28515625" customWidth="1"/>
    <col min="15363" max="15363" width="17.5703125" customWidth="1"/>
    <col min="15364" max="15364" width="12.140625" customWidth="1"/>
    <col min="15365" max="15365" width="10" customWidth="1"/>
    <col min="15366" max="15366" width="8.28515625" customWidth="1"/>
    <col min="15367" max="15367" width="8.5703125" customWidth="1"/>
    <col min="15368" max="15368" width="10.28515625" customWidth="1"/>
    <col min="15369" max="15369" width="7.5703125" customWidth="1"/>
    <col min="15370" max="15370" width="8.140625" customWidth="1"/>
    <col min="15371" max="15371" width="10.28515625" customWidth="1"/>
    <col min="15374" max="15374" width="15.28515625" customWidth="1"/>
    <col min="15617" max="15617" width="4.7109375" customWidth="1"/>
    <col min="15618" max="15618" width="28.28515625" customWidth="1"/>
    <col min="15619" max="15619" width="17.5703125" customWidth="1"/>
    <col min="15620" max="15620" width="12.140625" customWidth="1"/>
    <col min="15621" max="15621" width="10" customWidth="1"/>
    <col min="15622" max="15622" width="8.28515625" customWidth="1"/>
    <col min="15623" max="15623" width="8.5703125" customWidth="1"/>
    <col min="15624" max="15624" width="10.28515625" customWidth="1"/>
    <col min="15625" max="15625" width="7.5703125" customWidth="1"/>
    <col min="15626" max="15626" width="8.140625" customWidth="1"/>
    <col min="15627" max="15627" width="10.28515625" customWidth="1"/>
    <col min="15630" max="15630" width="15.28515625" customWidth="1"/>
    <col min="15873" max="15873" width="4.7109375" customWidth="1"/>
    <col min="15874" max="15874" width="28.28515625" customWidth="1"/>
    <col min="15875" max="15875" width="17.5703125" customWidth="1"/>
    <col min="15876" max="15876" width="12.140625" customWidth="1"/>
    <col min="15877" max="15877" width="10" customWidth="1"/>
    <col min="15878" max="15878" width="8.28515625" customWidth="1"/>
    <col min="15879" max="15879" width="8.5703125" customWidth="1"/>
    <col min="15880" max="15880" width="10.28515625" customWidth="1"/>
    <col min="15881" max="15881" width="7.5703125" customWidth="1"/>
    <col min="15882" max="15882" width="8.140625" customWidth="1"/>
    <col min="15883" max="15883" width="10.28515625" customWidth="1"/>
    <col min="15886" max="15886" width="15.28515625" customWidth="1"/>
    <col min="16129" max="16129" width="4.7109375" customWidth="1"/>
    <col min="16130" max="16130" width="28.28515625" customWidth="1"/>
    <col min="16131" max="16131" width="17.5703125" customWidth="1"/>
    <col min="16132" max="16132" width="12.140625" customWidth="1"/>
    <col min="16133" max="16133" width="10" customWidth="1"/>
    <col min="16134" max="16134" width="8.28515625" customWidth="1"/>
    <col min="16135" max="16135" width="8.5703125" customWidth="1"/>
    <col min="16136" max="16136" width="10.28515625" customWidth="1"/>
    <col min="16137" max="16137" width="7.5703125" customWidth="1"/>
    <col min="16138" max="16138" width="8.140625" customWidth="1"/>
    <col min="16139" max="16139" width="10.28515625" customWidth="1"/>
    <col min="16142" max="16142" width="15.28515625" customWidth="1"/>
  </cols>
  <sheetData>
    <row r="1" spans="1:14" ht="15" customHeight="1">
      <c r="A1" s="575" t="s">
        <v>29</v>
      </c>
      <c r="B1" s="575"/>
      <c r="C1" s="575"/>
      <c r="D1" s="575"/>
      <c r="E1" s="575"/>
      <c r="F1" s="575"/>
      <c r="G1" s="576"/>
      <c r="H1" s="576"/>
      <c r="I1" s="576"/>
      <c r="J1" s="576"/>
      <c r="K1" s="576"/>
      <c r="L1" s="576"/>
      <c r="M1" s="576"/>
      <c r="N1" s="576"/>
    </row>
    <row r="2" spans="1:14" s="16" customFormat="1" ht="30.75" customHeight="1">
      <c r="A2" s="577" t="s">
        <v>281</v>
      </c>
      <c r="B2" s="577"/>
      <c r="C2" s="577"/>
      <c r="D2" s="577"/>
      <c r="E2" s="577"/>
      <c r="F2" s="577"/>
      <c r="G2" s="578"/>
      <c r="H2" s="578"/>
      <c r="I2" s="578"/>
      <c r="J2" s="578"/>
      <c r="K2" s="578"/>
      <c r="L2" s="578"/>
      <c r="M2" s="578"/>
      <c r="N2" s="579"/>
    </row>
    <row r="3" spans="1:14" s="17" customFormat="1" ht="16.5" customHeight="1">
      <c r="A3" s="580" t="s">
        <v>75</v>
      </c>
      <c r="B3" s="580" t="s">
        <v>38</v>
      </c>
      <c r="C3" s="580" t="s">
        <v>45</v>
      </c>
      <c r="D3" s="582" t="s">
        <v>106</v>
      </c>
      <c r="E3" s="584" t="s">
        <v>107</v>
      </c>
      <c r="F3" s="584"/>
      <c r="G3" s="584"/>
      <c r="H3" s="585" t="s">
        <v>108</v>
      </c>
      <c r="I3" s="585"/>
      <c r="J3" s="585"/>
      <c r="K3" s="585" t="s">
        <v>109</v>
      </c>
      <c r="L3" s="585"/>
      <c r="M3" s="585"/>
      <c r="N3" s="323" t="s">
        <v>110</v>
      </c>
    </row>
    <row r="4" spans="1:14" s="17" customFormat="1" ht="12" customHeight="1">
      <c r="A4" s="580"/>
      <c r="B4" s="580"/>
      <c r="C4" s="580"/>
      <c r="D4" s="582"/>
      <c r="E4" s="586" t="s">
        <v>45</v>
      </c>
      <c r="F4" s="588" t="s">
        <v>111</v>
      </c>
      <c r="G4" s="588"/>
      <c r="H4" s="574" t="s">
        <v>45</v>
      </c>
      <c r="I4" s="590" t="s">
        <v>111</v>
      </c>
      <c r="J4" s="590"/>
      <c r="K4" s="574" t="s">
        <v>45</v>
      </c>
      <c r="L4" s="590" t="s">
        <v>111</v>
      </c>
      <c r="M4" s="590"/>
      <c r="N4" s="574" t="s">
        <v>45</v>
      </c>
    </row>
    <row r="5" spans="1:14" s="17" customFormat="1" ht="43.5" customHeight="1" thickBot="1">
      <c r="A5" s="581"/>
      <c r="B5" s="581"/>
      <c r="C5" s="581"/>
      <c r="D5" s="583"/>
      <c r="E5" s="587"/>
      <c r="F5" s="271" t="s">
        <v>112</v>
      </c>
      <c r="G5" s="271" t="s">
        <v>113</v>
      </c>
      <c r="H5" s="589"/>
      <c r="I5" s="272" t="s">
        <v>112</v>
      </c>
      <c r="J5" s="272" t="s">
        <v>113</v>
      </c>
      <c r="K5" s="589"/>
      <c r="L5" s="272" t="s">
        <v>112</v>
      </c>
      <c r="M5" s="272" t="s">
        <v>113</v>
      </c>
      <c r="N5" s="574"/>
    </row>
    <row r="6" spans="1:14" s="83" customFormat="1" ht="19.5" customHeight="1" thickTop="1">
      <c r="A6" s="92">
        <v>1</v>
      </c>
      <c r="B6" s="92">
        <v>2</v>
      </c>
      <c r="C6" s="92" t="s">
        <v>241</v>
      </c>
      <c r="D6" s="92">
        <v>4</v>
      </c>
      <c r="E6" s="92" t="s">
        <v>114</v>
      </c>
      <c r="F6" s="92">
        <v>6</v>
      </c>
      <c r="G6" s="92">
        <v>7</v>
      </c>
      <c r="H6" s="93" t="s">
        <v>115</v>
      </c>
      <c r="I6" s="93">
        <v>9</v>
      </c>
      <c r="J6" s="93">
        <v>10</v>
      </c>
      <c r="K6" s="93" t="s">
        <v>116</v>
      </c>
      <c r="L6" s="93">
        <v>12</v>
      </c>
      <c r="M6" s="93">
        <v>13</v>
      </c>
      <c r="N6" s="321">
        <v>15</v>
      </c>
    </row>
    <row r="7" spans="1:14" s="17" customFormat="1" ht="18" hidden="1" customHeight="1">
      <c r="A7" s="320"/>
      <c r="B7" s="324"/>
      <c r="C7" s="322"/>
      <c r="D7" s="322">
        <v>1</v>
      </c>
      <c r="E7" s="324"/>
      <c r="F7" s="322">
        <v>2</v>
      </c>
      <c r="G7" s="322">
        <v>3</v>
      </c>
      <c r="H7" s="94"/>
      <c r="I7" s="95">
        <v>4</v>
      </c>
      <c r="J7" s="95">
        <v>5</v>
      </c>
      <c r="K7" s="94"/>
      <c r="L7" s="95">
        <v>6</v>
      </c>
      <c r="M7" s="95">
        <v>7</v>
      </c>
      <c r="N7" s="95">
        <v>8</v>
      </c>
    </row>
    <row r="8" spans="1:14" s="18" customFormat="1" ht="27.95" customHeight="1">
      <c r="A8" s="23">
        <v>1</v>
      </c>
      <c r="B8" s="39" t="s">
        <v>2</v>
      </c>
      <c r="C8" s="97">
        <f>D8+E8+H8+K8+N8</f>
        <v>529</v>
      </c>
      <c r="D8" s="59">
        <v>11</v>
      </c>
      <c r="E8" s="60">
        <f t="shared" ref="E8:E25" si="0">F8+G8</f>
        <v>33</v>
      </c>
      <c r="F8" s="61">
        <v>20</v>
      </c>
      <c r="G8" s="61">
        <v>13</v>
      </c>
      <c r="H8" s="62">
        <f>I8+J8</f>
        <v>31</v>
      </c>
      <c r="I8" s="63">
        <v>15</v>
      </c>
      <c r="J8" s="63">
        <v>16</v>
      </c>
      <c r="K8" s="62">
        <f>L8+M8</f>
        <v>39</v>
      </c>
      <c r="L8" s="23">
        <v>12</v>
      </c>
      <c r="M8" s="63">
        <v>27</v>
      </c>
      <c r="N8" s="91">
        <v>415</v>
      </c>
    </row>
    <row r="9" spans="1:14" s="18" customFormat="1" ht="27.95" customHeight="1">
      <c r="A9" s="123">
        <v>2</v>
      </c>
      <c r="B9" s="246" t="s">
        <v>3</v>
      </c>
      <c r="C9" s="306">
        <f t="shared" ref="C9:C25" si="1">D9+E9+H9+K9+N9</f>
        <v>429</v>
      </c>
      <c r="D9" s="185">
        <v>2</v>
      </c>
      <c r="E9" s="307">
        <f t="shared" si="0"/>
        <v>11</v>
      </c>
      <c r="F9" s="308">
        <v>10</v>
      </c>
      <c r="G9" s="308">
        <v>1</v>
      </c>
      <c r="H9" s="307">
        <f t="shared" ref="H9:H25" si="2">I9+J9</f>
        <v>58</v>
      </c>
      <c r="I9" s="308">
        <v>39</v>
      </c>
      <c r="J9" s="308">
        <v>19</v>
      </c>
      <c r="K9" s="307">
        <f t="shared" ref="K9:K25" si="3">L9+M9</f>
        <v>250</v>
      </c>
      <c r="L9" s="345">
        <v>100</v>
      </c>
      <c r="M9" s="162">
        <v>150</v>
      </c>
      <c r="N9" s="161">
        <v>108</v>
      </c>
    </row>
    <row r="10" spans="1:14" s="18" customFormat="1" ht="27.95" customHeight="1">
      <c r="A10" s="23">
        <v>3</v>
      </c>
      <c r="B10" s="39" t="s">
        <v>4</v>
      </c>
      <c r="C10" s="97">
        <f t="shared" si="1"/>
        <v>799</v>
      </c>
      <c r="D10" s="59">
        <v>7</v>
      </c>
      <c r="E10" s="60">
        <f t="shared" si="0"/>
        <v>123</v>
      </c>
      <c r="F10" s="61">
        <v>111</v>
      </c>
      <c r="G10" s="61">
        <v>12</v>
      </c>
      <c r="H10" s="62">
        <f t="shared" si="2"/>
        <v>87</v>
      </c>
      <c r="I10" s="63">
        <v>76</v>
      </c>
      <c r="J10" s="63">
        <v>11</v>
      </c>
      <c r="K10" s="62">
        <f t="shared" si="3"/>
        <v>81</v>
      </c>
      <c r="L10" s="23">
        <v>51</v>
      </c>
      <c r="M10" s="63">
        <v>30</v>
      </c>
      <c r="N10" s="91">
        <v>501</v>
      </c>
    </row>
    <row r="11" spans="1:14" s="18" customFormat="1" ht="27.95" customHeight="1">
      <c r="A11" s="123">
        <v>4</v>
      </c>
      <c r="B11" s="246" t="s">
        <v>5</v>
      </c>
      <c r="C11" s="306">
        <f t="shared" si="1"/>
        <v>2981</v>
      </c>
      <c r="D11" s="185">
        <v>26</v>
      </c>
      <c r="E11" s="307">
        <f t="shared" si="0"/>
        <v>181</v>
      </c>
      <c r="F11" s="308">
        <v>146</v>
      </c>
      <c r="G11" s="308">
        <v>35</v>
      </c>
      <c r="H11" s="307">
        <f t="shared" si="2"/>
        <v>1743</v>
      </c>
      <c r="I11" s="308">
        <v>1350</v>
      </c>
      <c r="J11" s="308">
        <v>393</v>
      </c>
      <c r="K11" s="307">
        <f t="shared" si="3"/>
        <v>318</v>
      </c>
      <c r="L11" s="345">
        <v>164</v>
      </c>
      <c r="M11" s="162">
        <v>154</v>
      </c>
      <c r="N11" s="161">
        <v>713</v>
      </c>
    </row>
    <row r="12" spans="1:14" s="18" customFormat="1" ht="27.95" customHeight="1">
      <c r="A12" s="23">
        <v>5</v>
      </c>
      <c r="B12" s="39" t="s">
        <v>6</v>
      </c>
      <c r="C12" s="97">
        <f t="shared" si="1"/>
        <v>1471</v>
      </c>
      <c r="D12" s="59">
        <v>26</v>
      </c>
      <c r="E12" s="60">
        <f t="shared" si="0"/>
        <v>81</v>
      </c>
      <c r="F12" s="61">
        <v>75</v>
      </c>
      <c r="G12" s="61">
        <v>6</v>
      </c>
      <c r="H12" s="62">
        <f t="shared" si="2"/>
        <v>369</v>
      </c>
      <c r="I12" s="63">
        <v>330</v>
      </c>
      <c r="J12" s="63">
        <v>39</v>
      </c>
      <c r="K12" s="62">
        <f t="shared" si="3"/>
        <v>281</v>
      </c>
      <c r="L12" s="23">
        <v>178</v>
      </c>
      <c r="M12" s="63">
        <v>103</v>
      </c>
      <c r="N12" s="91">
        <v>714</v>
      </c>
    </row>
    <row r="13" spans="1:14" s="18" customFormat="1" ht="27.95" customHeight="1">
      <c r="A13" s="123">
        <v>6</v>
      </c>
      <c r="B13" s="246" t="s">
        <v>7</v>
      </c>
      <c r="C13" s="306">
        <f t="shared" si="1"/>
        <v>2687</v>
      </c>
      <c r="D13" s="185">
        <v>25</v>
      </c>
      <c r="E13" s="307">
        <f t="shared" si="0"/>
        <v>142</v>
      </c>
      <c r="F13" s="308">
        <v>129</v>
      </c>
      <c r="G13" s="308">
        <v>13</v>
      </c>
      <c r="H13" s="307">
        <f t="shared" si="2"/>
        <v>652</v>
      </c>
      <c r="I13" s="308">
        <v>509</v>
      </c>
      <c r="J13" s="308">
        <v>143</v>
      </c>
      <c r="K13" s="307">
        <f t="shared" si="3"/>
        <v>1226</v>
      </c>
      <c r="L13" s="345">
        <v>580</v>
      </c>
      <c r="M13" s="162">
        <v>646</v>
      </c>
      <c r="N13" s="161">
        <v>642</v>
      </c>
    </row>
    <row r="14" spans="1:14" s="18" customFormat="1" ht="27.95" customHeight="1">
      <c r="A14" s="23">
        <v>7</v>
      </c>
      <c r="B14" s="39" t="s">
        <v>8</v>
      </c>
      <c r="C14" s="97">
        <f t="shared" si="1"/>
        <v>684</v>
      </c>
      <c r="D14" s="59">
        <v>5</v>
      </c>
      <c r="E14" s="60">
        <f t="shared" si="0"/>
        <v>41</v>
      </c>
      <c r="F14" s="61">
        <v>28</v>
      </c>
      <c r="G14" s="61">
        <v>13</v>
      </c>
      <c r="H14" s="62">
        <f t="shared" si="2"/>
        <v>123</v>
      </c>
      <c r="I14" s="63">
        <v>89</v>
      </c>
      <c r="J14" s="63">
        <v>34</v>
      </c>
      <c r="K14" s="62">
        <f t="shared" si="3"/>
        <v>333</v>
      </c>
      <c r="L14" s="23">
        <v>127</v>
      </c>
      <c r="M14" s="63">
        <v>206</v>
      </c>
      <c r="N14" s="91">
        <v>182</v>
      </c>
    </row>
    <row r="15" spans="1:14" s="18" customFormat="1" ht="27.95" customHeight="1">
      <c r="A15" s="123">
        <v>8</v>
      </c>
      <c r="B15" s="246" t="s">
        <v>9</v>
      </c>
      <c r="C15" s="306">
        <f t="shared" si="1"/>
        <v>486</v>
      </c>
      <c r="D15" s="185">
        <v>4</v>
      </c>
      <c r="E15" s="307">
        <f t="shared" si="0"/>
        <v>30</v>
      </c>
      <c r="F15" s="308">
        <v>25</v>
      </c>
      <c r="G15" s="308">
        <v>5</v>
      </c>
      <c r="H15" s="307">
        <f t="shared" si="2"/>
        <v>57</v>
      </c>
      <c r="I15" s="308">
        <v>39</v>
      </c>
      <c r="J15" s="308">
        <v>18</v>
      </c>
      <c r="K15" s="307">
        <f t="shared" si="3"/>
        <v>121</v>
      </c>
      <c r="L15" s="345">
        <v>33</v>
      </c>
      <c r="M15" s="162">
        <v>88</v>
      </c>
      <c r="N15" s="161">
        <v>274</v>
      </c>
    </row>
    <row r="16" spans="1:14" s="18" customFormat="1" ht="27.95" customHeight="1">
      <c r="A16" s="23">
        <v>9</v>
      </c>
      <c r="B16" s="39" t="s">
        <v>10</v>
      </c>
      <c r="C16" s="97">
        <f t="shared" si="1"/>
        <v>964</v>
      </c>
      <c r="D16" s="59">
        <v>13</v>
      </c>
      <c r="E16" s="60">
        <f t="shared" si="0"/>
        <v>54</v>
      </c>
      <c r="F16" s="61">
        <v>47</v>
      </c>
      <c r="G16" s="61">
        <v>7</v>
      </c>
      <c r="H16" s="62">
        <f t="shared" si="2"/>
        <v>210</v>
      </c>
      <c r="I16" s="63">
        <v>169</v>
      </c>
      <c r="J16" s="63">
        <v>41</v>
      </c>
      <c r="K16" s="62">
        <f t="shared" si="3"/>
        <v>317</v>
      </c>
      <c r="L16" s="23">
        <v>140</v>
      </c>
      <c r="M16" s="63">
        <v>177</v>
      </c>
      <c r="N16" s="91">
        <v>370</v>
      </c>
    </row>
    <row r="17" spans="1:14" s="18" customFormat="1" ht="27.95" customHeight="1">
      <c r="A17" s="123">
        <v>10</v>
      </c>
      <c r="B17" s="246" t="s">
        <v>11</v>
      </c>
      <c r="C17" s="306">
        <f t="shared" si="1"/>
        <v>234</v>
      </c>
      <c r="D17" s="185">
        <v>1</v>
      </c>
      <c r="E17" s="307">
        <f t="shared" si="0"/>
        <v>20</v>
      </c>
      <c r="F17" s="308">
        <v>14</v>
      </c>
      <c r="G17" s="308">
        <v>6</v>
      </c>
      <c r="H17" s="307">
        <f t="shared" si="2"/>
        <v>18</v>
      </c>
      <c r="I17" s="308">
        <v>10</v>
      </c>
      <c r="J17" s="308">
        <v>8</v>
      </c>
      <c r="K17" s="307">
        <f t="shared" si="3"/>
        <v>55</v>
      </c>
      <c r="L17" s="345">
        <v>23</v>
      </c>
      <c r="M17" s="162">
        <v>32</v>
      </c>
      <c r="N17" s="161">
        <v>140</v>
      </c>
    </row>
    <row r="18" spans="1:14" s="18" customFormat="1" ht="27.95" customHeight="1">
      <c r="A18" s="23">
        <v>11</v>
      </c>
      <c r="B18" s="39" t="s">
        <v>12</v>
      </c>
      <c r="C18" s="97">
        <f t="shared" si="1"/>
        <v>742</v>
      </c>
      <c r="D18" s="59">
        <v>5</v>
      </c>
      <c r="E18" s="60">
        <f t="shared" si="0"/>
        <v>33</v>
      </c>
      <c r="F18" s="61">
        <v>27</v>
      </c>
      <c r="G18" s="61">
        <v>6</v>
      </c>
      <c r="H18" s="62">
        <f t="shared" si="2"/>
        <v>240</v>
      </c>
      <c r="I18" s="63">
        <v>181</v>
      </c>
      <c r="J18" s="63">
        <v>59</v>
      </c>
      <c r="K18" s="62">
        <f t="shared" si="3"/>
        <v>269</v>
      </c>
      <c r="L18" s="23">
        <v>136</v>
      </c>
      <c r="M18" s="63">
        <v>133</v>
      </c>
      <c r="N18" s="91">
        <v>195</v>
      </c>
    </row>
    <row r="19" spans="1:14" s="18" customFormat="1" ht="27.95" customHeight="1">
      <c r="A19" s="123">
        <v>12</v>
      </c>
      <c r="B19" s="124" t="s">
        <v>13</v>
      </c>
      <c r="C19" s="306">
        <f t="shared" si="1"/>
        <v>876</v>
      </c>
      <c r="D19" s="185">
        <v>15</v>
      </c>
      <c r="E19" s="307">
        <f t="shared" si="0"/>
        <v>48</v>
      </c>
      <c r="F19" s="308">
        <v>35</v>
      </c>
      <c r="G19" s="308">
        <v>13</v>
      </c>
      <c r="H19" s="307">
        <f t="shared" si="2"/>
        <v>145</v>
      </c>
      <c r="I19" s="308">
        <v>109</v>
      </c>
      <c r="J19" s="308">
        <v>36</v>
      </c>
      <c r="K19" s="307">
        <f t="shared" si="3"/>
        <v>454</v>
      </c>
      <c r="L19" s="345">
        <v>172</v>
      </c>
      <c r="M19" s="162">
        <v>282</v>
      </c>
      <c r="N19" s="161">
        <v>214</v>
      </c>
    </row>
    <row r="20" spans="1:14" s="18" customFormat="1" ht="27.95" customHeight="1">
      <c r="A20" s="23">
        <v>13</v>
      </c>
      <c r="B20" s="39" t="s">
        <v>14</v>
      </c>
      <c r="C20" s="97">
        <f t="shared" si="1"/>
        <v>449</v>
      </c>
      <c r="D20" s="59">
        <v>4</v>
      </c>
      <c r="E20" s="60">
        <f t="shared" si="0"/>
        <v>20</v>
      </c>
      <c r="F20" s="61">
        <v>15</v>
      </c>
      <c r="G20" s="61">
        <v>5</v>
      </c>
      <c r="H20" s="62">
        <f t="shared" si="2"/>
        <v>15</v>
      </c>
      <c r="I20" s="63">
        <v>11</v>
      </c>
      <c r="J20" s="63">
        <v>4</v>
      </c>
      <c r="K20" s="62">
        <f t="shared" si="3"/>
        <v>293</v>
      </c>
      <c r="L20" s="23">
        <v>111</v>
      </c>
      <c r="M20" s="63">
        <v>182</v>
      </c>
      <c r="N20" s="91">
        <v>117</v>
      </c>
    </row>
    <row r="21" spans="1:14" s="18" customFormat="1" ht="27.95" customHeight="1">
      <c r="A21" s="123">
        <v>14</v>
      </c>
      <c r="B21" s="124" t="s">
        <v>15</v>
      </c>
      <c r="C21" s="306">
        <f t="shared" si="1"/>
        <v>424</v>
      </c>
      <c r="D21" s="185">
        <v>8</v>
      </c>
      <c r="E21" s="307">
        <f t="shared" si="0"/>
        <v>33</v>
      </c>
      <c r="F21" s="308">
        <v>28</v>
      </c>
      <c r="G21" s="308">
        <v>5</v>
      </c>
      <c r="H21" s="307">
        <f t="shared" si="2"/>
        <v>134</v>
      </c>
      <c r="I21" s="308">
        <v>109</v>
      </c>
      <c r="J21" s="308">
        <v>25</v>
      </c>
      <c r="K21" s="307">
        <f t="shared" si="3"/>
        <v>94</v>
      </c>
      <c r="L21" s="345">
        <v>50</v>
      </c>
      <c r="M21" s="162">
        <v>44</v>
      </c>
      <c r="N21" s="161">
        <v>155</v>
      </c>
    </row>
    <row r="22" spans="1:14" s="18" customFormat="1" ht="27.95" customHeight="1">
      <c r="A22" s="23">
        <v>15</v>
      </c>
      <c r="B22" s="39" t="s">
        <v>16</v>
      </c>
      <c r="C22" s="97">
        <f t="shared" si="1"/>
        <v>387</v>
      </c>
      <c r="D22" s="59">
        <v>10</v>
      </c>
      <c r="E22" s="60">
        <f t="shared" si="0"/>
        <v>27</v>
      </c>
      <c r="F22" s="61">
        <v>24</v>
      </c>
      <c r="G22" s="61">
        <v>3</v>
      </c>
      <c r="H22" s="62">
        <f t="shared" si="2"/>
        <v>54</v>
      </c>
      <c r="I22" s="63">
        <v>29</v>
      </c>
      <c r="J22" s="63">
        <v>25</v>
      </c>
      <c r="K22" s="62">
        <f t="shared" si="3"/>
        <v>144</v>
      </c>
      <c r="L22" s="23">
        <v>70</v>
      </c>
      <c r="M22" s="63">
        <v>74</v>
      </c>
      <c r="N22" s="91">
        <v>152</v>
      </c>
    </row>
    <row r="23" spans="1:14" s="18" customFormat="1" ht="27.95" customHeight="1">
      <c r="A23" s="123">
        <v>16</v>
      </c>
      <c r="B23" s="124" t="s">
        <v>17</v>
      </c>
      <c r="C23" s="306">
        <f t="shared" si="1"/>
        <v>573</v>
      </c>
      <c r="D23" s="185">
        <v>3</v>
      </c>
      <c r="E23" s="307">
        <f t="shared" si="0"/>
        <v>36</v>
      </c>
      <c r="F23" s="308">
        <v>29</v>
      </c>
      <c r="G23" s="308">
        <v>7</v>
      </c>
      <c r="H23" s="307">
        <f t="shared" si="2"/>
        <v>222</v>
      </c>
      <c r="I23" s="308">
        <v>155</v>
      </c>
      <c r="J23" s="308">
        <v>67</v>
      </c>
      <c r="K23" s="307">
        <f t="shared" si="3"/>
        <v>143</v>
      </c>
      <c r="L23" s="345">
        <v>30</v>
      </c>
      <c r="M23" s="162">
        <v>113</v>
      </c>
      <c r="N23" s="161">
        <v>169</v>
      </c>
    </row>
    <row r="24" spans="1:14" s="18" customFormat="1" ht="27.95" customHeight="1">
      <c r="A24" s="23">
        <v>17</v>
      </c>
      <c r="B24" s="39" t="s">
        <v>18</v>
      </c>
      <c r="C24" s="97">
        <f t="shared" si="1"/>
        <v>533</v>
      </c>
      <c r="D24" s="59">
        <v>4</v>
      </c>
      <c r="E24" s="60">
        <f t="shared" si="0"/>
        <v>63</v>
      </c>
      <c r="F24" s="61">
        <v>39</v>
      </c>
      <c r="G24" s="61">
        <v>24</v>
      </c>
      <c r="H24" s="62">
        <f t="shared" si="2"/>
        <v>48</v>
      </c>
      <c r="I24" s="63">
        <v>25</v>
      </c>
      <c r="J24" s="63">
        <v>23</v>
      </c>
      <c r="K24" s="62">
        <f t="shared" si="3"/>
        <v>57</v>
      </c>
      <c r="L24" s="23">
        <v>16</v>
      </c>
      <c r="M24" s="63">
        <v>41</v>
      </c>
      <c r="N24" s="91">
        <v>361</v>
      </c>
    </row>
    <row r="25" spans="1:14" s="18" customFormat="1" ht="27.95" customHeight="1">
      <c r="A25" s="123">
        <v>18</v>
      </c>
      <c r="B25" s="124" t="s">
        <v>19</v>
      </c>
      <c r="C25" s="306">
        <f t="shared" si="1"/>
        <v>1457</v>
      </c>
      <c r="D25" s="185">
        <v>12</v>
      </c>
      <c r="E25" s="307">
        <f t="shared" si="0"/>
        <v>54</v>
      </c>
      <c r="F25" s="308">
        <v>44</v>
      </c>
      <c r="G25" s="308">
        <v>10</v>
      </c>
      <c r="H25" s="307">
        <f t="shared" si="2"/>
        <v>210</v>
      </c>
      <c r="I25" s="308">
        <v>157</v>
      </c>
      <c r="J25" s="308">
        <v>53</v>
      </c>
      <c r="K25" s="307">
        <f t="shared" si="3"/>
        <v>897</v>
      </c>
      <c r="L25" s="345">
        <v>360</v>
      </c>
      <c r="M25" s="162">
        <v>537</v>
      </c>
      <c r="N25" s="161">
        <v>284</v>
      </c>
    </row>
    <row r="26" spans="1:14" s="19" customFormat="1" ht="27.95" customHeight="1">
      <c r="A26" s="96"/>
      <c r="B26" s="96" t="s">
        <v>0</v>
      </c>
      <c r="C26" s="97">
        <f>SUM(C8:C25)</f>
        <v>16705</v>
      </c>
      <c r="D26" s="59">
        <f>SUM(D8:D25)</f>
        <v>181</v>
      </c>
      <c r="E26" s="59">
        <f t="shared" ref="E26:N26" si="4">SUM(E8:E25)</f>
        <v>1030</v>
      </c>
      <c r="F26" s="59">
        <f t="shared" si="4"/>
        <v>846</v>
      </c>
      <c r="G26" s="59">
        <f t="shared" si="4"/>
        <v>184</v>
      </c>
      <c r="H26" s="59">
        <f t="shared" si="4"/>
        <v>4416</v>
      </c>
      <c r="I26" s="59">
        <f t="shared" si="4"/>
        <v>3402</v>
      </c>
      <c r="J26" s="59">
        <f t="shared" si="4"/>
        <v>1014</v>
      </c>
      <c r="K26" s="59">
        <f t="shared" si="4"/>
        <v>5372</v>
      </c>
      <c r="L26" s="59">
        <f t="shared" si="4"/>
        <v>2353</v>
      </c>
      <c r="M26" s="59">
        <f t="shared" si="4"/>
        <v>3019</v>
      </c>
      <c r="N26" s="59">
        <f t="shared" si="4"/>
        <v>5706</v>
      </c>
    </row>
    <row r="27" spans="1:14" s="9" customFormat="1" ht="15" hidden="1" customHeight="1">
      <c r="B27" s="24"/>
      <c r="C27" s="9">
        <v>15647</v>
      </c>
      <c r="D27" s="9">
        <v>10985</v>
      </c>
      <c r="F27" s="9">
        <f>SUM(F8:F26)</f>
        <v>1692</v>
      </c>
      <c r="G27" s="9">
        <f>SUM(G8:G26)</f>
        <v>368</v>
      </c>
    </row>
    <row r="28" spans="1:14" s="9" customFormat="1" ht="15" hidden="1" customHeight="1">
      <c r="B28" s="24"/>
      <c r="D28" s="9">
        <f>SUM(D8:D25)</f>
        <v>181</v>
      </c>
    </row>
    <row r="29" spans="1:14" s="9" customFormat="1" ht="15" hidden="1" customHeight="1">
      <c r="B29" s="24"/>
      <c r="C29" s="9">
        <v>15869</v>
      </c>
      <c r="D29" s="9">
        <v>11316</v>
      </c>
    </row>
    <row r="30" spans="1:14" s="9" customFormat="1" ht="15" hidden="1" customHeight="1">
      <c r="B30" s="24"/>
    </row>
    <row r="31" spans="1:14" s="9" customFormat="1" ht="15" hidden="1" customHeight="1">
      <c r="B31" s="24"/>
      <c r="C31" s="9">
        <f>C29-F26</f>
        <v>15023</v>
      </c>
      <c r="D31" s="9">
        <f>D29-J26</f>
        <v>10302</v>
      </c>
    </row>
    <row r="32" spans="1:14" s="9" customFormat="1" ht="42.75" customHeight="1">
      <c r="B32" s="77" t="s">
        <v>26</v>
      </c>
    </row>
    <row r="33" spans="5:5" ht="41.25" customHeight="1">
      <c r="E33" s="15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Y9" sqref="Y9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92" t="s">
        <v>282</v>
      </c>
      <c r="C1" s="592"/>
      <c r="D1" s="592"/>
      <c r="E1" s="592"/>
      <c r="F1" s="592"/>
      <c r="G1" s="592"/>
      <c r="H1" s="592"/>
      <c r="I1" s="593"/>
      <c r="J1" s="593"/>
      <c r="K1" s="593"/>
      <c r="L1" s="593"/>
      <c r="M1" s="593"/>
      <c r="N1" s="593"/>
      <c r="O1" s="593"/>
    </row>
    <row r="2" spans="1:15" ht="17.25" customHeight="1">
      <c r="A2" s="489" t="s">
        <v>75</v>
      </c>
      <c r="B2" s="606" t="s">
        <v>38</v>
      </c>
      <c r="C2" s="608" t="s">
        <v>117</v>
      </c>
      <c r="D2" s="609"/>
      <c r="E2" s="609"/>
      <c r="F2" s="609"/>
      <c r="G2" s="610"/>
      <c r="H2" s="594" t="s">
        <v>118</v>
      </c>
      <c r="I2" s="595"/>
      <c r="J2" s="595"/>
      <c r="K2" s="595"/>
      <c r="L2" s="595"/>
      <c r="M2" s="595"/>
      <c r="N2" s="595"/>
      <c r="O2" s="596"/>
    </row>
    <row r="3" spans="1:15" ht="19.5" customHeight="1">
      <c r="A3" s="489"/>
      <c r="B3" s="427"/>
      <c r="C3" s="598" t="s">
        <v>28</v>
      </c>
      <c r="D3" s="489" t="s">
        <v>119</v>
      </c>
      <c r="E3" s="489" t="s">
        <v>120</v>
      </c>
      <c r="F3" s="489" t="s">
        <v>121</v>
      </c>
      <c r="G3" s="611" t="s">
        <v>122</v>
      </c>
      <c r="H3" s="598" t="s">
        <v>28</v>
      </c>
      <c r="I3" s="600" t="s">
        <v>123</v>
      </c>
      <c r="J3" s="600" t="s">
        <v>124</v>
      </c>
      <c r="K3" s="603" t="s">
        <v>125</v>
      </c>
      <c r="L3" s="603"/>
      <c r="M3" s="604"/>
      <c r="N3" s="604"/>
      <c r="O3" s="605"/>
    </row>
    <row r="4" spans="1:15" ht="18.75" customHeight="1" thickBot="1">
      <c r="A4" s="597"/>
      <c r="B4" s="607"/>
      <c r="C4" s="599"/>
      <c r="D4" s="597"/>
      <c r="E4" s="597"/>
      <c r="F4" s="597"/>
      <c r="G4" s="612"/>
      <c r="H4" s="599"/>
      <c r="I4" s="601"/>
      <c r="J4" s="601"/>
      <c r="K4" s="64" t="s">
        <v>126</v>
      </c>
      <c r="L4" s="64" t="s">
        <v>127</v>
      </c>
      <c r="M4" s="64" t="s">
        <v>128</v>
      </c>
      <c r="N4" s="64" t="s">
        <v>129</v>
      </c>
      <c r="O4" s="84" t="s">
        <v>130</v>
      </c>
    </row>
    <row r="5" spans="1:15" ht="27.95" customHeight="1" thickTop="1">
      <c r="A5" s="32">
        <v>1</v>
      </c>
      <c r="B5" s="85" t="s">
        <v>2</v>
      </c>
      <c r="C5" s="86">
        <f t="shared" ref="C5:C22" si="0">G5+H5</f>
        <v>3061</v>
      </c>
      <c r="D5" s="65">
        <v>332</v>
      </c>
      <c r="E5" s="208">
        <v>1205</v>
      </c>
      <c r="F5" s="65">
        <f t="shared" ref="F5:F22" si="1">H5-D5-E5</f>
        <v>1414</v>
      </c>
      <c r="G5" s="87">
        <v>110</v>
      </c>
      <c r="H5" s="98">
        <v>2951</v>
      </c>
      <c r="I5" s="66">
        <f t="shared" ref="I5:I22" si="2">H5-J5</f>
        <v>1612</v>
      </c>
      <c r="J5" s="209">
        <v>1339</v>
      </c>
      <c r="K5" s="99">
        <v>128</v>
      </c>
      <c r="L5" s="99">
        <v>134</v>
      </c>
      <c r="M5" s="100">
        <v>236</v>
      </c>
      <c r="N5" s="100">
        <v>272</v>
      </c>
      <c r="O5" s="88">
        <f t="shared" ref="O5:O22" si="3">SUM(K5:N5)</f>
        <v>770</v>
      </c>
    </row>
    <row r="6" spans="1:15" ht="27.95" customHeight="1">
      <c r="A6" s="123">
        <v>2</v>
      </c>
      <c r="B6" s="144" t="s">
        <v>3</v>
      </c>
      <c r="C6" s="145">
        <f t="shared" si="0"/>
        <v>3673</v>
      </c>
      <c r="D6" s="146">
        <v>292</v>
      </c>
      <c r="E6" s="210">
        <v>1720</v>
      </c>
      <c r="F6" s="147">
        <f t="shared" si="1"/>
        <v>1531</v>
      </c>
      <c r="G6" s="148">
        <v>130</v>
      </c>
      <c r="H6" s="149">
        <v>3543</v>
      </c>
      <c r="I6" s="150">
        <f t="shared" si="2"/>
        <v>2179</v>
      </c>
      <c r="J6" s="211">
        <v>1364</v>
      </c>
      <c r="K6" s="151">
        <v>122</v>
      </c>
      <c r="L6" s="151">
        <v>151</v>
      </c>
      <c r="M6" s="152">
        <v>263</v>
      </c>
      <c r="N6" s="152">
        <v>260</v>
      </c>
      <c r="O6" s="153">
        <f t="shared" si="3"/>
        <v>796</v>
      </c>
    </row>
    <row r="7" spans="1:15" ht="27.95" customHeight="1">
      <c r="A7" s="23">
        <v>3</v>
      </c>
      <c r="B7" s="89" t="s">
        <v>4</v>
      </c>
      <c r="C7" s="86">
        <f t="shared" si="0"/>
        <v>9297</v>
      </c>
      <c r="D7" s="67">
        <v>769</v>
      </c>
      <c r="E7" s="212">
        <v>5101</v>
      </c>
      <c r="F7" s="65">
        <f t="shared" si="1"/>
        <v>3215</v>
      </c>
      <c r="G7" s="90">
        <v>212</v>
      </c>
      <c r="H7" s="101">
        <v>9085</v>
      </c>
      <c r="I7" s="68">
        <f t="shared" si="2"/>
        <v>5644</v>
      </c>
      <c r="J7" s="213">
        <v>3441</v>
      </c>
      <c r="K7" s="102">
        <v>326</v>
      </c>
      <c r="L7" s="102">
        <v>395</v>
      </c>
      <c r="M7" s="103">
        <v>592</v>
      </c>
      <c r="N7" s="103">
        <v>631</v>
      </c>
      <c r="O7" s="88">
        <f t="shared" si="3"/>
        <v>1944</v>
      </c>
    </row>
    <row r="8" spans="1:15" ht="27.95" customHeight="1">
      <c r="A8" s="123">
        <v>4</v>
      </c>
      <c r="B8" s="144" t="s">
        <v>5</v>
      </c>
      <c r="C8" s="145">
        <f t="shared" si="0"/>
        <v>22123</v>
      </c>
      <c r="D8" s="146">
        <v>1533</v>
      </c>
      <c r="E8" s="210">
        <v>11257</v>
      </c>
      <c r="F8" s="147">
        <f t="shared" si="1"/>
        <v>8756</v>
      </c>
      <c r="G8" s="148">
        <v>577</v>
      </c>
      <c r="H8" s="149">
        <v>21546</v>
      </c>
      <c r="I8" s="150">
        <f t="shared" si="2"/>
        <v>13610</v>
      </c>
      <c r="J8" s="211">
        <v>7936</v>
      </c>
      <c r="K8" s="151">
        <v>623</v>
      </c>
      <c r="L8" s="151">
        <v>967</v>
      </c>
      <c r="M8" s="152">
        <v>1333</v>
      </c>
      <c r="N8" s="152">
        <v>1396</v>
      </c>
      <c r="O8" s="153">
        <f t="shared" si="3"/>
        <v>4319</v>
      </c>
    </row>
    <row r="9" spans="1:15" ht="27.95" customHeight="1">
      <c r="A9" s="23">
        <v>5</v>
      </c>
      <c r="B9" s="89" t="s">
        <v>6</v>
      </c>
      <c r="C9" s="86">
        <f t="shared" si="0"/>
        <v>17336</v>
      </c>
      <c r="D9" s="67">
        <v>1207</v>
      </c>
      <c r="E9" s="212">
        <v>9746</v>
      </c>
      <c r="F9" s="65">
        <f t="shared" si="1"/>
        <v>6034</v>
      </c>
      <c r="G9" s="90">
        <v>349</v>
      </c>
      <c r="H9" s="101">
        <v>16987</v>
      </c>
      <c r="I9" s="68">
        <f t="shared" si="2"/>
        <v>11140</v>
      </c>
      <c r="J9" s="213">
        <v>5847</v>
      </c>
      <c r="K9" s="102">
        <v>405</v>
      </c>
      <c r="L9" s="102">
        <v>586</v>
      </c>
      <c r="M9" s="103">
        <v>765</v>
      </c>
      <c r="N9" s="103">
        <v>961</v>
      </c>
      <c r="O9" s="88">
        <f t="shared" si="3"/>
        <v>2717</v>
      </c>
    </row>
    <row r="10" spans="1:15" ht="27.95" customHeight="1">
      <c r="A10" s="123">
        <v>6</v>
      </c>
      <c r="B10" s="144" t="s">
        <v>7</v>
      </c>
      <c r="C10" s="145">
        <f t="shared" si="0"/>
        <v>17107</v>
      </c>
      <c r="D10" s="146">
        <v>1374</v>
      </c>
      <c r="E10" s="210">
        <v>9110</v>
      </c>
      <c r="F10" s="147">
        <f t="shared" si="1"/>
        <v>6029</v>
      </c>
      <c r="G10" s="148">
        <v>594</v>
      </c>
      <c r="H10" s="149">
        <v>16513</v>
      </c>
      <c r="I10" s="150">
        <f t="shared" si="2"/>
        <v>10452</v>
      </c>
      <c r="J10" s="211">
        <v>6061</v>
      </c>
      <c r="K10" s="151">
        <v>498</v>
      </c>
      <c r="L10" s="151">
        <v>503</v>
      </c>
      <c r="M10" s="152">
        <v>967</v>
      </c>
      <c r="N10" s="152">
        <v>878</v>
      </c>
      <c r="O10" s="153">
        <f t="shared" si="3"/>
        <v>2846</v>
      </c>
    </row>
    <row r="11" spans="1:15" ht="27.95" customHeight="1">
      <c r="A11" s="23">
        <v>7</v>
      </c>
      <c r="B11" s="89" t="s">
        <v>8</v>
      </c>
      <c r="C11" s="86">
        <f t="shared" si="0"/>
        <v>6747</v>
      </c>
      <c r="D11" s="67">
        <v>533</v>
      </c>
      <c r="E11" s="212">
        <v>2845</v>
      </c>
      <c r="F11" s="65">
        <f t="shared" si="1"/>
        <v>3203</v>
      </c>
      <c r="G11" s="90">
        <v>166</v>
      </c>
      <c r="H11" s="101">
        <v>6581</v>
      </c>
      <c r="I11" s="68">
        <f t="shared" si="2"/>
        <v>4022</v>
      </c>
      <c r="J11" s="213">
        <v>2559</v>
      </c>
      <c r="K11" s="102">
        <v>251</v>
      </c>
      <c r="L11" s="102">
        <v>293</v>
      </c>
      <c r="M11" s="103">
        <v>428</v>
      </c>
      <c r="N11" s="103">
        <v>450</v>
      </c>
      <c r="O11" s="88">
        <f t="shared" si="3"/>
        <v>1422</v>
      </c>
    </row>
    <row r="12" spans="1:15" ht="27.95" customHeight="1">
      <c r="A12" s="123">
        <v>8</v>
      </c>
      <c r="B12" s="144" t="s">
        <v>9</v>
      </c>
      <c r="C12" s="145">
        <f t="shared" si="0"/>
        <v>3926</v>
      </c>
      <c r="D12" s="146">
        <v>307</v>
      </c>
      <c r="E12" s="210">
        <v>1727</v>
      </c>
      <c r="F12" s="147">
        <f t="shared" si="1"/>
        <v>1741</v>
      </c>
      <c r="G12" s="148">
        <v>151</v>
      </c>
      <c r="H12" s="149">
        <v>3775</v>
      </c>
      <c r="I12" s="150">
        <f t="shared" si="2"/>
        <v>2271</v>
      </c>
      <c r="J12" s="211">
        <v>1504</v>
      </c>
      <c r="K12" s="151">
        <v>138</v>
      </c>
      <c r="L12" s="151">
        <v>164</v>
      </c>
      <c r="M12" s="152">
        <v>210</v>
      </c>
      <c r="N12" s="152">
        <v>268</v>
      </c>
      <c r="O12" s="153">
        <f t="shared" si="3"/>
        <v>780</v>
      </c>
    </row>
    <row r="13" spans="1:15" ht="27.95" customHeight="1">
      <c r="A13" s="23">
        <v>9</v>
      </c>
      <c r="B13" s="89" t="s">
        <v>10</v>
      </c>
      <c r="C13" s="86">
        <f t="shared" si="0"/>
        <v>7879</v>
      </c>
      <c r="D13" s="67">
        <v>651</v>
      </c>
      <c r="E13" s="212">
        <v>2997</v>
      </c>
      <c r="F13" s="65">
        <f t="shared" si="1"/>
        <v>3985</v>
      </c>
      <c r="G13" s="90">
        <v>246</v>
      </c>
      <c r="H13" s="101">
        <v>7633</v>
      </c>
      <c r="I13" s="68">
        <f t="shared" si="2"/>
        <v>4816</v>
      </c>
      <c r="J13" s="213">
        <v>2817</v>
      </c>
      <c r="K13" s="102">
        <v>230</v>
      </c>
      <c r="L13" s="102">
        <v>297</v>
      </c>
      <c r="M13" s="103">
        <v>393</v>
      </c>
      <c r="N13" s="103">
        <v>505</v>
      </c>
      <c r="O13" s="88">
        <f t="shared" si="3"/>
        <v>1425</v>
      </c>
    </row>
    <row r="14" spans="1:15" ht="27.95" customHeight="1">
      <c r="A14" s="123">
        <v>10</v>
      </c>
      <c r="B14" s="144" t="s">
        <v>11</v>
      </c>
      <c r="C14" s="145">
        <f t="shared" si="0"/>
        <v>2563</v>
      </c>
      <c r="D14" s="146">
        <v>237</v>
      </c>
      <c r="E14" s="210">
        <v>1071</v>
      </c>
      <c r="F14" s="147">
        <f t="shared" si="1"/>
        <v>1172</v>
      </c>
      <c r="G14" s="148">
        <v>83</v>
      </c>
      <c r="H14" s="149">
        <v>2480</v>
      </c>
      <c r="I14" s="150">
        <f t="shared" si="2"/>
        <v>1477</v>
      </c>
      <c r="J14" s="211">
        <v>1003</v>
      </c>
      <c r="K14" s="151">
        <v>91</v>
      </c>
      <c r="L14" s="151">
        <v>128</v>
      </c>
      <c r="M14" s="152">
        <v>178</v>
      </c>
      <c r="N14" s="152">
        <v>176</v>
      </c>
      <c r="O14" s="153">
        <f t="shared" si="3"/>
        <v>573</v>
      </c>
    </row>
    <row r="15" spans="1:15" ht="27.95" customHeight="1">
      <c r="A15" s="23">
        <v>11</v>
      </c>
      <c r="B15" s="89" t="s">
        <v>12</v>
      </c>
      <c r="C15" s="86">
        <f t="shared" si="0"/>
        <v>4589</v>
      </c>
      <c r="D15" s="67">
        <v>364</v>
      </c>
      <c r="E15" s="212">
        <v>2358</v>
      </c>
      <c r="F15" s="65">
        <f t="shared" si="1"/>
        <v>1729</v>
      </c>
      <c r="G15" s="90">
        <v>138</v>
      </c>
      <c r="H15" s="101">
        <v>4451</v>
      </c>
      <c r="I15" s="68">
        <f t="shared" si="2"/>
        <v>2805</v>
      </c>
      <c r="J15" s="213">
        <v>1646</v>
      </c>
      <c r="K15" s="102">
        <v>116</v>
      </c>
      <c r="L15" s="102">
        <v>126</v>
      </c>
      <c r="M15" s="103">
        <v>287</v>
      </c>
      <c r="N15" s="103">
        <v>247</v>
      </c>
      <c r="O15" s="88">
        <f t="shared" si="3"/>
        <v>776</v>
      </c>
    </row>
    <row r="16" spans="1:15" ht="27.95" customHeight="1">
      <c r="A16" s="123">
        <v>12</v>
      </c>
      <c r="B16" s="144" t="s">
        <v>13</v>
      </c>
      <c r="C16" s="145">
        <f t="shared" si="0"/>
        <v>6817</v>
      </c>
      <c r="D16" s="146">
        <v>676</v>
      </c>
      <c r="E16" s="210">
        <v>3037</v>
      </c>
      <c r="F16" s="147">
        <f t="shared" si="1"/>
        <v>2921</v>
      </c>
      <c r="G16" s="148">
        <v>183</v>
      </c>
      <c r="H16" s="149">
        <v>6634</v>
      </c>
      <c r="I16" s="150">
        <f t="shared" si="2"/>
        <v>4079</v>
      </c>
      <c r="J16" s="211">
        <v>2555</v>
      </c>
      <c r="K16" s="151">
        <v>221</v>
      </c>
      <c r="L16" s="151">
        <v>241</v>
      </c>
      <c r="M16" s="152">
        <v>401</v>
      </c>
      <c r="N16" s="152">
        <v>417</v>
      </c>
      <c r="O16" s="153">
        <f t="shared" si="3"/>
        <v>1280</v>
      </c>
    </row>
    <row r="17" spans="1:15" ht="27.95" customHeight="1">
      <c r="A17" s="23">
        <v>13</v>
      </c>
      <c r="B17" s="89" t="s">
        <v>14</v>
      </c>
      <c r="C17" s="86">
        <f t="shared" si="0"/>
        <v>2979</v>
      </c>
      <c r="D17" s="67">
        <v>296</v>
      </c>
      <c r="E17" s="212">
        <v>1153</v>
      </c>
      <c r="F17" s="65">
        <f t="shared" si="1"/>
        <v>1409</v>
      </c>
      <c r="G17" s="90">
        <v>121</v>
      </c>
      <c r="H17" s="101">
        <v>2858</v>
      </c>
      <c r="I17" s="68">
        <f t="shared" si="2"/>
        <v>1622</v>
      </c>
      <c r="J17" s="213">
        <v>1236</v>
      </c>
      <c r="K17" s="102">
        <v>126</v>
      </c>
      <c r="L17" s="102">
        <v>127</v>
      </c>
      <c r="M17" s="103">
        <v>225</v>
      </c>
      <c r="N17" s="103">
        <v>238</v>
      </c>
      <c r="O17" s="88">
        <f t="shared" si="3"/>
        <v>716</v>
      </c>
    </row>
    <row r="18" spans="1:15" ht="27.95" customHeight="1">
      <c r="A18" s="123">
        <v>14</v>
      </c>
      <c r="B18" s="144" t="s">
        <v>15</v>
      </c>
      <c r="C18" s="145">
        <f t="shared" si="0"/>
        <v>5214</v>
      </c>
      <c r="D18" s="146">
        <v>396</v>
      </c>
      <c r="E18" s="210">
        <v>2513</v>
      </c>
      <c r="F18" s="147">
        <f t="shared" si="1"/>
        <v>2151</v>
      </c>
      <c r="G18" s="148">
        <v>154</v>
      </c>
      <c r="H18" s="149">
        <v>5060</v>
      </c>
      <c r="I18" s="150">
        <f t="shared" si="2"/>
        <v>3174</v>
      </c>
      <c r="J18" s="211">
        <v>1886</v>
      </c>
      <c r="K18" s="151">
        <v>134</v>
      </c>
      <c r="L18" s="151">
        <v>190</v>
      </c>
      <c r="M18" s="152">
        <v>277</v>
      </c>
      <c r="N18" s="152">
        <v>299</v>
      </c>
      <c r="O18" s="153">
        <f t="shared" si="3"/>
        <v>900</v>
      </c>
    </row>
    <row r="19" spans="1:15" ht="27.95" customHeight="1">
      <c r="A19" s="23">
        <v>15</v>
      </c>
      <c r="B19" s="89" t="s">
        <v>16</v>
      </c>
      <c r="C19" s="86">
        <f t="shared" si="0"/>
        <v>4718</v>
      </c>
      <c r="D19" s="67">
        <v>473</v>
      </c>
      <c r="E19" s="212">
        <v>2313</v>
      </c>
      <c r="F19" s="65">
        <f t="shared" si="1"/>
        <v>1785</v>
      </c>
      <c r="G19" s="90">
        <v>147</v>
      </c>
      <c r="H19" s="101">
        <v>4571</v>
      </c>
      <c r="I19" s="68">
        <f t="shared" si="2"/>
        <v>2852</v>
      </c>
      <c r="J19" s="213">
        <v>1719</v>
      </c>
      <c r="K19" s="102">
        <v>177</v>
      </c>
      <c r="L19" s="102">
        <v>223</v>
      </c>
      <c r="M19" s="103">
        <v>308</v>
      </c>
      <c r="N19" s="103">
        <v>336</v>
      </c>
      <c r="O19" s="88">
        <f t="shared" si="3"/>
        <v>1044</v>
      </c>
    </row>
    <row r="20" spans="1:15" ht="27.95" customHeight="1">
      <c r="A20" s="123">
        <v>16</v>
      </c>
      <c r="B20" s="144" t="s">
        <v>17</v>
      </c>
      <c r="C20" s="145">
        <f t="shared" si="0"/>
        <v>3600</v>
      </c>
      <c r="D20" s="146">
        <v>405</v>
      </c>
      <c r="E20" s="210">
        <v>1656</v>
      </c>
      <c r="F20" s="147">
        <f t="shared" si="1"/>
        <v>1375</v>
      </c>
      <c r="G20" s="148">
        <v>164</v>
      </c>
      <c r="H20" s="149">
        <v>3436</v>
      </c>
      <c r="I20" s="150">
        <f t="shared" si="2"/>
        <v>2069</v>
      </c>
      <c r="J20" s="211">
        <v>1367</v>
      </c>
      <c r="K20" s="151">
        <v>84</v>
      </c>
      <c r="L20" s="151">
        <v>144</v>
      </c>
      <c r="M20" s="152">
        <v>209</v>
      </c>
      <c r="N20" s="152">
        <v>210</v>
      </c>
      <c r="O20" s="153">
        <f t="shared" si="3"/>
        <v>647</v>
      </c>
    </row>
    <row r="21" spans="1:15" ht="27.95" customHeight="1">
      <c r="A21" s="23">
        <v>17</v>
      </c>
      <c r="B21" s="89" t="s">
        <v>18</v>
      </c>
      <c r="C21" s="86">
        <f t="shared" si="0"/>
        <v>5260</v>
      </c>
      <c r="D21" s="67">
        <v>732</v>
      </c>
      <c r="E21" s="212">
        <v>2361</v>
      </c>
      <c r="F21" s="65">
        <f t="shared" si="1"/>
        <v>1951</v>
      </c>
      <c r="G21" s="90">
        <v>216</v>
      </c>
      <c r="H21" s="101">
        <v>5044</v>
      </c>
      <c r="I21" s="68">
        <f t="shared" si="2"/>
        <v>2765</v>
      </c>
      <c r="J21" s="213">
        <v>2279</v>
      </c>
      <c r="K21" s="102">
        <v>224</v>
      </c>
      <c r="L21" s="102">
        <v>188</v>
      </c>
      <c r="M21" s="103">
        <v>379</v>
      </c>
      <c r="N21" s="103">
        <v>390</v>
      </c>
      <c r="O21" s="88">
        <f t="shared" si="3"/>
        <v>1181</v>
      </c>
    </row>
    <row r="22" spans="1:15" ht="27.95" customHeight="1">
      <c r="A22" s="123">
        <v>18</v>
      </c>
      <c r="B22" s="144" t="s">
        <v>19</v>
      </c>
      <c r="C22" s="145">
        <f t="shared" si="0"/>
        <v>9102</v>
      </c>
      <c r="D22" s="146">
        <v>737</v>
      </c>
      <c r="E22" s="210">
        <v>4462</v>
      </c>
      <c r="F22" s="147">
        <f t="shared" si="1"/>
        <v>3606</v>
      </c>
      <c r="G22" s="148">
        <v>297</v>
      </c>
      <c r="H22" s="149">
        <v>8805</v>
      </c>
      <c r="I22" s="150">
        <f t="shared" si="2"/>
        <v>5579</v>
      </c>
      <c r="J22" s="211">
        <v>3226</v>
      </c>
      <c r="K22" s="151">
        <v>290</v>
      </c>
      <c r="L22" s="151">
        <v>357</v>
      </c>
      <c r="M22" s="152">
        <v>489</v>
      </c>
      <c r="N22" s="152">
        <v>608</v>
      </c>
      <c r="O22" s="153">
        <f t="shared" si="3"/>
        <v>1744</v>
      </c>
    </row>
    <row r="23" spans="1:15" ht="27.95" customHeight="1" thickBot="1">
      <c r="A23" s="423" t="s">
        <v>0</v>
      </c>
      <c r="B23" s="602"/>
      <c r="C23" s="260">
        <f>SUM(C5:C22)</f>
        <v>135991</v>
      </c>
      <c r="D23" s="260">
        <f t="shared" ref="D23:O23" si="4">SUM(D5:D22)</f>
        <v>11314</v>
      </c>
      <c r="E23" s="260">
        <f t="shared" si="4"/>
        <v>66632</v>
      </c>
      <c r="F23" s="260">
        <f t="shared" si="4"/>
        <v>54007</v>
      </c>
      <c r="G23" s="260">
        <f t="shared" si="4"/>
        <v>4038</v>
      </c>
      <c r="H23" s="260">
        <f t="shared" si="4"/>
        <v>131953</v>
      </c>
      <c r="I23" s="260">
        <f t="shared" si="4"/>
        <v>82168</v>
      </c>
      <c r="J23" s="260">
        <f t="shared" si="4"/>
        <v>49785</v>
      </c>
      <c r="K23" s="260">
        <f t="shared" si="4"/>
        <v>4184</v>
      </c>
      <c r="L23" s="260">
        <f t="shared" si="4"/>
        <v>5214</v>
      </c>
      <c r="M23" s="260">
        <f t="shared" si="4"/>
        <v>7940</v>
      </c>
      <c r="N23" s="260">
        <v>8542</v>
      </c>
      <c r="O23" s="371">
        <f t="shared" si="4"/>
        <v>25880</v>
      </c>
    </row>
    <row r="24" spans="1:15">
      <c r="B24" s="591"/>
      <c r="C24" s="591"/>
      <c r="D24" s="591"/>
      <c r="E24" s="591"/>
      <c r="F24" s="591"/>
      <c r="G24" s="591"/>
      <c r="H24" s="591"/>
      <c r="O24" s="21"/>
    </row>
    <row r="25" spans="1:15" ht="15.75">
      <c r="H25" s="177"/>
    </row>
    <row r="35" spans="5:7">
      <c r="E35" s="20"/>
      <c r="F35" s="20"/>
      <c r="G35" s="20"/>
    </row>
    <row r="36" spans="5:7">
      <c r="E36" s="20"/>
      <c r="F36" s="20"/>
      <c r="G36" s="20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2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J10" sqref="J10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613" t="s">
        <v>283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89.25" customHeight="1">
      <c r="A2" s="91" t="s">
        <v>1</v>
      </c>
      <c r="B2" s="346" t="s">
        <v>38</v>
      </c>
      <c r="C2" s="214" t="s">
        <v>284</v>
      </c>
      <c r="D2" s="214" t="s">
        <v>242</v>
      </c>
      <c r="E2" s="20"/>
      <c r="F2" s="623"/>
      <c r="G2" s="625" t="s">
        <v>285</v>
      </c>
      <c r="H2" s="619" t="s">
        <v>177</v>
      </c>
      <c r="I2" s="619" t="s">
        <v>178</v>
      </c>
      <c r="J2" s="619" t="s">
        <v>179</v>
      </c>
    </row>
    <row r="3" spans="1:10" ht="18">
      <c r="A3" s="316">
        <v>1</v>
      </c>
      <c r="B3" s="39" t="s">
        <v>2</v>
      </c>
      <c r="C3" s="58">
        <v>2909</v>
      </c>
      <c r="D3" s="58">
        <v>3105</v>
      </c>
      <c r="E3" s="20"/>
      <c r="F3" s="624"/>
      <c r="G3" s="626"/>
      <c r="H3" s="620"/>
      <c r="I3" s="620"/>
      <c r="J3" s="620"/>
    </row>
    <row r="4" spans="1:10" ht="18">
      <c r="A4" s="141">
        <v>2</v>
      </c>
      <c r="B4" s="124" t="s">
        <v>3</v>
      </c>
      <c r="C4" s="154">
        <v>3095</v>
      </c>
      <c r="D4" s="154">
        <v>3377</v>
      </c>
      <c r="E4" s="20"/>
      <c r="F4" s="215">
        <v>1</v>
      </c>
      <c r="G4" s="216" t="s">
        <v>180</v>
      </c>
      <c r="H4" s="309" t="s">
        <v>181</v>
      </c>
      <c r="I4" s="310">
        <v>19347</v>
      </c>
      <c r="J4" s="310">
        <v>19347</v>
      </c>
    </row>
    <row r="5" spans="1:10" ht="18">
      <c r="A5" s="316">
        <v>3</v>
      </c>
      <c r="B5" s="39" t="s">
        <v>4</v>
      </c>
      <c r="C5" s="58">
        <v>7955</v>
      </c>
      <c r="D5" s="58">
        <v>8554</v>
      </c>
      <c r="E5" s="20"/>
      <c r="F5" s="218"/>
      <c r="G5" s="219" t="s">
        <v>182</v>
      </c>
      <c r="H5" s="220" t="s">
        <v>183</v>
      </c>
      <c r="I5" s="217">
        <v>3608</v>
      </c>
      <c r="J5" s="217">
        <v>3608</v>
      </c>
    </row>
    <row r="6" spans="1:10" ht="18">
      <c r="A6" s="141">
        <v>4</v>
      </c>
      <c r="B6" s="124" t="s">
        <v>5</v>
      </c>
      <c r="C6" s="154">
        <v>19427</v>
      </c>
      <c r="D6" s="154">
        <v>21279</v>
      </c>
      <c r="E6" s="20"/>
      <c r="F6" s="218"/>
      <c r="G6" s="221" t="s">
        <v>131</v>
      </c>
      <c r="H6" s="220" t="s">
        <v>184</v>
      </c>
      <c r="I6" s="217">
        <v>2792</v>
      </c>
      <c r="J6" s="217">
        <v>2792</v>
      </c>
    </row>
    <row r="7" spans="1:10" ht="18">
      <c r="A7" s="316">
        <v>5</v>
      </c>
      <c r="B7" s="39" t="s">
        <v>6</v>
      </c>
      <c r="C7" s="58">
        <v>16394</v>
      </c>
      <c r="D7" s="58">
        <v>17559</v>
      </c>
      <c r="E7" s="20"/>
      <c r="F7" s="218"/>
      <c r="G7" s="221" t="s">
        <v>132</v>
      </c>
      <c r="H7" s="220" t="s">
        <v>185</v>
      </c>
      <c r="I7" s="217">
        <v>7381</v>
      </c>
      <c r="J7" s="217">
        <v>7381</v>
      </c>
    </row>
    <row r="8" spans="1:10" ht="18" customHeight="1">
      <c r="A8" s="141">
        <v>6</v>
      </c>
      <c r="B8" s="124" t="s">
        <v>7</v>
      </c>
      <c r="C8" s="154">
        <v>14030</v>
      </c>
      <c r="D8" s="154">
        <v>15395</v>
      </c>
      <c r="E8" s="20"/>
      <c r="F8" s="632"/>
      <c r="G8" s="633" t="s">
        <v>186</v>
      </c>
      <c r="H8" s="632" t="s">
        <v>187</v>
      </c>
      <c r="I8" s="614">
        <v>3017</v>
      </c>
      <c r="J8" s="614">
        <v>3017</v>
      </c>
    </row>
    <row r="9" spans="1:10" ht="18">
      <c r="A9" s="316">
        <v>7</v>
      </c>
      <c r="B9" s="39" t="s">
        <v>8</v>
      </c>
      <c r="C9" s="58">
        <v>6107</v>
      </c>
      <c r="D9" s="58">
        <v>6663</v>
      </c>
      <c r="E9" s="20"/>
      <c r="F9" s="632"/>
      <c r="G9" s="634"/>
      <c r="H9" s="632"/>
      <c r="I9" s="615"/>
      <c r="J9" s="615"/>
    </row>
    <row r="10" spans="1:10" ht="24.75">
      <c r="A10" s="141">
        <v>8</v>
      </c>
      <c r="B10" s="124" t="s">
        <v>9</v>
      </c>
      <c r="C10" s="154">
        <v>3517</v>
      </c>
      <c r="D10" s="154">
        <v>3803</v>
      </c>
      <c r="E10" s="20"/>
      <c r="F10" s="215"/>
      <c r="G10" s="221" t="s">
        <v>188</v>
      </c>
      <c r="H10" s="220" t="s">
        <v>189</v>
      </c>
      <c r="I10" s="217">
        <v>2549</v>
      </c>
      <c r="J10" s="217">
        <v>2549</v>
      </c>
    </row>
    <row r="11" spans="1:10" ht="18">
      <c r="A11" s="316">
        <v>9</v>
      </c>
      <c r="B11" s="39" t="s">
        <v>10</v>
      </c>
      <c r="C11" s="58">
        <v>6774</v>
      </c>
      <c r="D11" s="58">
        <v>7352</v>
      </c>
      <c r="E11" s="20"/>
      <c r="F11" s="222" t="s">
        <v>89</v>
      </c>
      <c r="G11" s="223" t="s">
        <v>190</v>
      </c>
      <c r="H11" s="311" t="s">
        <v>191</v>
      </c>
      <c r="I11" s="310">
        <v>98743</v>
      </c>
      <c r="J11" s="310">
        <v>98743</v>
      </c>
    </row>
    <row r="12" spans="1:10" ht="18">
      <c r="A12" s="141">
        <v>10</v>
      </c>
      <c r="B12" s="124" t="s">
        <v>11</v>
      </c>
      <c r="C12" s="154">
        <v>2263</v>
      </c>
      <c r="D12" s="154">
        <v>2470</v>
      </c>
      <c r="E12" s="20"/>
      <c r="F12" s="218"/>
      <c r="G12" s="221" t="s">
        <v>133</v>
      </c>
      <c r="H12" s="220" t="s">
        <v>192</v>
      </c>
      <c r="I12" s="217">
        <v>95919</v>
      </c>
      <c r="J12" s="217">
        <v>95919</v>
      </c>
    </row>
    <row r="13" spans="1:10" ht="18">
      <c r="A13" s="316">
        <v>11</v>
      </c>
      <c r="B13" s="39" t="s">
        <v>12</v>
      </c>
      <c r="C13" s="58">
        <v>4035</v>
      </c>
      <c r="D13" s="58">
        <v>4452</v>
      </c>
      <c r="E13" s="20"/>
      <c r="F13" s="218"/>
      <c r="G13" s="221" t="s">
        <v>134</v>
      </c>
      <c r="H13" s="220" t="s">
        <v>193</v>
      </c>
      <c r="I13" s="217">
        <v>2824</v>
      </c>
      <c r="J13" s="217">
        <v>2824</v>
      </c>
    </row>
    <row r="14" spans="1:10" ht="18" customHeight="1">
      <c r="A14" s="141">
        <v>12</v>
      </c>
      <c r="B14" s="124" t="s">
        <v>13</v>
      </c>
      <c r="C14" s="154">
        <v>6168</v>
      </c>
      <c r="D14" s="154">
        <v>6764</v>
      </c>
      <c r="E14" s="20"/>
      <c r="F14" s="627" t="s">
        <v>90</v>
      </c>
      <c r="G14" s="628" t="s">
        <v>194</v>
      </c>
      <c r="H14" s="631" t="s">
        <v>195</v>
      </c>
      <c r="I14" s="616">
        <v>2866</v>
      </c>
      <c r="J14" s="616">
        <v>2866</v>
      </c>
    </row>
    <row r="15" spans="1:10" ht="18">
      <c r="A15" s="316">
        <v>13</v>
      </c>
      <c r="B15" s="39" t="s">
        <v>14</v>
      </c>
      <c r="C15" s="58">
        <v>2499</v>
      </c>
      <c r="D15" s="58">
        <v>2743</v>
      </c>
      <c r="E15" s="20"/>
      <c r="F15" s="627"/>
      <c r="G15" s="629"/>
      <c r="H15" s="631"/>
      <c r="I15" s="617"/>
      <c r="J15" s="617"/>
    </row>
    <row r="16" spans="1:10" ht="18">
      <c r="A16" s="141">
        <v>14</v>
      </c>
      <c r="B16" s="124" t="s">
        <v>15</v>
      </c>
      <c r="C16" s="154">
        <v>4743</v>
      </c>
      <c r="D16" s="154">
        <v>5136</v>
      </c>
      <c r="E16" s="20"/>
      <c r="F16" s="627"/>
      <c r="G16" s="629"/>
      <c r="H16" s="631"/>
      <c r="I16" s="617"/>
      <c r="J16" s="617"/>
    </row>
    <row r="17" spans="1:11" ht="18">
      <c r="A17" s="316">
        <v>15</v>
      </c>
      <c r="B17" s="39" t="s">
        <v>16</v>
      </c>
      <c r="C17" s="58">
        <v>4199</v>
      </c>
      <c r="D17" s="58">
        <v>4504</v>
      </c>
      <c r="E17" s="20"/>
      <c r="F17" s="627"/>
      <c r="G17" s="630"/>
      <c r="H17" s="631"/>
      <c r="I17" s="618"/>
      <c r="J17" s="618"/>
    </row>
    <row r="18" spans="1:11" ht="18">
      <c r="A18" s="141">
        <v>16</v>
      </c>
      <c r="B18" s="124" t="s">
        <v>17</v>
      </c>
      <c r="C18" s="154">
        <v>3736</v>
      </c>
      <c r="D18" s="154">
        <v>3915</v>
      </c>
      <c r="E18" s="20"/>
      <c r="F18" s="224">
        <v>4</v>
      </c>
      <c r="G18" s="225" t="s">
        <v>196</v>
      </c>
      <c r="H18" s="226"/>
      <c r="I18" s="279">
        <v>120956</v>
      </c>
      <c r="J18" s="279">
        <v>120956</v>
      </c>
      <c r="K18" s="21"/>
    </row>
    <row r="19" spans="1:11" ht="18">
      <c r="A19" s="316">
        <v>17</v>
      </c>
      <c r="B19" s="39" t="s">
        <v>18</v>
      </c>
      <c r="C19" s="58">
        <v>4962</v>
      </c>
      <c r="D19" s="58">
        <v>5268</v>
      </c>
      <c r="E19" s="20"/>
      <c r="F19" s="227"/>
      <c r="G19" s="20"/>
      <c r="H19" s="20"/>
      <c r="I19" s="20"/>
      <c r="J19" s="20"/>
    </row>
    <row r="20" spans="1:11" ht="18">
      <c r="A20" s="141">
        <v>18</v>
      </c>
      <c r="B20" s="124" t="s">
        <v>19</v>
      </c>
      <c r="C20" s="154">
        <v>8144</v>
      </c>
      <c r="D20" s="154">
        <v>8970</v>
      </c>
      <c r="E20" s="20"/>
      <c r="F20" s="227"/>
      <c r="G20" s="20"/>
      <c r="H20" s="20"/>
      <c r="I20" s="20"/>
      <c r="J20" s="20"/>
    </row>
    <row r="21" spans="1:11" ht="18">
      <c r="A21" s="621" t="s">
        <v>0</v>
      </c>
      <c r="B21" s="622"/>
      <c r="C21" s="279">
        <v>120957</v>
      </c>
      <c r="D21" s="279">
        <v>131309</v>
      </c>
      <c r="E21" s="20"/>
      <c r="F21" s="227"/>
      <c r="G21" s="20"/>
      <c r="H21" s="20"/>
      <c r="I21" s="20"/>
      <c r="J21" s="20"/>
    </row>
    <row r="22" spans="1:11">
      <c r="A22" s="20"/>
      <c r="B22" s="20"/>
      <c r="C22" s="20"/>
      <c r="D22" s="20"/>
      <c r="E22" s="20"/>
      <c r="F22" s="227"/>
      <c r="G22" s="20"/>
      <c r="H22" s="20"/>
      <c r="I22" s="20"/>
      <c r="J22" s="20"/>
    </row>
  </sheetData>
  <mergeCells count="17">
    <mergeCell ref="I8:I9"/>
    <mergeCell ref="A1:J1"/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</mergeCells>
  <pageMargins left="0.25" right="0.25" top="0.75" bottom="0.75" header="0.3" footer="0.3"/>
  <pageSetup paperSize="9" scale="82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N32" sqref="N32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63"/>
      <c r="B1" s="635" t="s">
        <v>35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163"/>
    </row>
    <row r="2" spans="1:20" ht="23.25">
      <c r="A2" s="163"/>
      <c r="B2" s="635" t="s">
        <v>36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163"/>
    </row>
    <row r="3" spans="1:20" ht="23.25">
      <c r="A3" s="163"/>
      <c r="B3" s="164"/>
      <c r="C3" s="635" t="s">
        <v>248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163"/>
    </row>
    <row r="4" spans="1:20" ht="18.75" thickBot="1">
      <c r="A4" s="165"/>
      <c r="B4" s="165"/>
      <c r="C4" s="165"/>
      <c r="D4" s="165"/>
      <c r="E4" s="166"/>
      <c r="F4" s="166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8" customHeight="1" thickBot="1">
      <c r="A5" s="656" t="s">
        <v>1</v>
      </c>
      <c r="B5" s="659" t="s">
        <v>38</v>
      </c>
      <c r="C5" s="636" t="s">
        <v>135</v>
      </c>
      <c r="D5" s="637"/>
      <c r="E5" s="637"/>
      <c r="F5" s="637"/>
      <c r="G5" s="637"/>
      <c r="H5" s="637"/>
      <c r="I5" s="638"/>
      <c r="J5" s="639" t="s">
        <v>243</v>
      </c>
      <c r="K5" s="639"/>
      <c r="L5" s="640"/>
      <c r="M5" s="640"/>
      <c r="N5" s="640"/>
      <c r="O5" s="640"/>
      <c r="P5" s="640"/>
      <c r="Q5" s="640"/>
      <c r="R5" s="640"/>
      <c r="S5" s="641"/>
      <c r="T5" s="165"/>
    </row>
    <row r="6" spans="1:20" ht="15.6" customHeight="1" thickBot="1">
      <c r="A6" s="657"/>
      <c r="B6" s="660"/>
      <c r="C6" s="662" t="s">
        <v>225</v>
      </c>
      <c r="D6" s="643"/>
      <c r="E6" s="644"/>
      <c r="F6" s="642" t="s">
        <v>226</v>
      </c>
      <c r="G6" s="643"/>
      <c r="H6" s="644"/>
      <c r="I6" s="645" t="s">
        <v>227</v>
      </c>
      <c r="J6" s="647" t="s">
        <v>136</v>
      </c>
      <c r="K6" s="648"/>
      <c r="L6" s="649"/>
      <c r="M6" s="649"/>
      <c r="N6" s="649"/>
      <c r="O6" s="649"/>
      <c r="P6" s="650"/>
      <c r="Q6" s="651" t="s">
        <v>137</v>
      </c>
      <c r="R6" s="652"/>
      <c r="S6" s="653"/>
      <c r="T6" s="247"/>
    </row>
    <row r="7" spans="1:20" ht="60.75" thickBot="1">
      <c r="A7" s="658"/>
      <c r="B7" s="661"/>
      <c r="C7" s="178" t="s">
        <v>28</v>
      </c>
      <c r="D7" s="167" t="s">
        <v>209</v>
      </c>
      <c r="E7" s="167" t="s">
        <v>210</v>
      </c>
      <c r="F7" s="178" t="s">
        <v>28</v>
      </c>
      <c r="G7" s="167" t="s">
        <v>209</v>
      </c>
      <c r="H7" s="167" t="s">
        <v>210</v>
      </c>
      <c r="I7" s="646"/>
      <c r="J7" s="261" t="s">
        <v>28</v>
      </c>
      <c r="K7" s="262" t="s">
        <v>158</v>
      </c>
      <c r="L7" s="263" t="s">
        <v>228</v>
      </c>
      <c r="M7" s="264" t="s">
        <v>159</v>
      </c>
      <c r="N7" s="249" t="s">
        <v>161</v>
      </c>
      <c r="O7" s="248" t="s">
        <v>162</v>
      </c>
      <c r="P7" s="250" t="s">
        <v>160</v>
      </c>
      <c r="Q7" s="179" t="s">
        <v>28</v>
      </c>
      <c r="R7" s="167" t="s">
        <v>158</v>
      </c>
      <c r="S7" s="263" t="s">
        <v>228</v>
      </c>
      <c r="T7" s="247"/>
    </row>
    <row r="8" spans="1:20" ht="18.75" thickTop="1">
      <c r="A8" s="72">
        <v>1</v>
      </c>
      <c r="B8" s="85" t="s">
        <v>2</v>
      </c>
      <c r="C8" s="180">
        <v>169</v>
      </c>
      <c r="D8" s="347">
        <v>48</v>
      </c>
      <c r="E8" s="169">
        <f>C8-D8</f>
        <v>121</v>
      </c>
      <c r="F8" s="171">
        <v>1</v>
      </c>
      <c r="G8" s="169">
        <v>0</v>
      </c>
      <c r="H8" s="169">
        <f>F8-G8</f>
        <v>1</v>
      </c>
      <c r="I8" s="251">
        <f>C8+F8</f>
        <v>170</v>
      </c>
      <c r="J8" s="180">
        <f>K8+L8</f>
        <v>244</v>
      </c>
      <c r="K8" s="182">
        <v>243</v>
      </c>
      <c r="L8" s="182">
        <v>1</v>
      </c>
      <c r="M8" s="265">
        <v>57</v>
      </c>
      <c r="N8" s="169">
        <f t="shared" ref="N8:N25" si="0">K8-M8</f>
        <v>186</v>
      </c>
      <c r="O8" s="169">
        <v>0</v>
      </c>
      <c r="P8" s="181">
        <f t="shared" ref="P8:P25" si="1">L8-O8</f>
        <v>1</v>
      </c>
      <c r="Q8" s="180">
        <f>R8+S8</f>
        <v>240</v>
      </c>
      <c r="R8" s="182">
        <v>239</v>
      </c>
      <c r="S8" s="91">
        <v>1</v>
      </c>
      <c r="T8" s="252"/>
    </row>
    <row r="9" spans="1:20" ht="18">
      <c r="A9" s="183">
        <v>2</v>
      </c>
      <c r="B9" s="253" t="s">
        <v>3</v>
      </c>
      <c r="C9" s="184">
        <v>164</v>
      </c>
      <c r="D9" s="348">
        <v>61</v>
      </c>
      <c r="E9" s="170">
        <f t="shared" ref="E9:E25" si="2">C9-D9</f>
        <v>103</v>
      </c>
      <c r="F9" s="186">
        <v>0</v>
      </c>
      <c r="G9" s="170">
        <v>0</v>
      </c>
      <c r="H9" s="170">
        <f t="shared" ref="H9:H25" si="3">F9-G9</f>
        <v>0</v>
      </c>
      <c r="I9" s="254">
        <f t="shared" ref="I9:I25" si="4">C9+F9</f>
        <v>164</v>
      </c>
      <c r="J9" s="184">
        <f t="shared" ref="J9:J25" si="5">K9+L9</f>
        <v>237</v>
      </c>
      <c r="K9" s="188">
        <v>235</v>
      </c>
      <c r="L9" s="188">
        <v>2</v>
      </c>
      <c r="M9" s="266">
        <v>72</v>
      </c>
      <c r="N9" s="170">
        <f t="shared" si="0"/>
        <v>163</v>
      </c>
      <c r="O9" s="170">
        <v>2</v>
      </c>
      <c r="P9" s="187">
        <f t="shared" si="1"/>
        <v>0</v>
      </c>
      <c r="Q9" s="184">
        <f t="shared" ref="Q9:Q25" si="6">R9+S9</f>
        <v>229</v>
      </c>
      <c r="R9" s="188">
        <v>227</v>
      </c>
      <c r="S9" s="185">
        <v>2</v>
      </c>
      <c r="T9" s="252"/>
    </row>
    <row r="10" spans="1:20" ht="18">
      <c r="A10" s="73">
        <v>3</v>
      </c>
      <c r="B10" s="89" t="s">
        <v>4</v>
      </c>
      <c r="C10" s="180">
        <v>203</v>
      </c>
      <c r="D10" s="347">
        <v>78</v>
      </c>
      <c r="E10" s="169">
        <f t="shared" si="2"/>
        <v>125</v>
      </c>
      <c r="F10" s="171">
        <v>0</v>
      </c>
      <c r="G10" s="169">
        <v>0</v>
      </c>
      <c r="H10" s="169">
        <f t="shared" si="3"/>
        <v>0</v>
      </c>
      <c r="I10" s="251">
        <f t="shared" si="4"/>
        <v>203</v>
      </c>
      <c r="J10" s="180">
        <f t="shared" si="5"/>
        <v>304</v>
      </c>
      <c r="K10" s="182">
        <v>303</v>
      </c>
      <c r="L10" s="182">
        <v>1</v>
      </c>
      <c r="M10" s="265">
        <v>105</v>
      </c>
      <c r="N10" s="169">
        <f t="shared" si="0"/>
        <v>198</v>
      </c>
      <c r="O10" s="169">
        <v>1</v>
      </c>
      <c r="P10" s="181">
        <f t="shared" si="1"/>
        <v>0</v>
      </c>
      <c r="Q10" s="180">
        <f t="shared" si="6"/>
        <v>302</v>
      </c>
      <c r="R10" s="182">
        <v>301</v>
      </c>
      <c r="S10" s="91">
        <v>1</v>
      </c>
      <c r="T10" s="252"/>
    </row>
    <row r="11" spans="1:20" ht="18">
      <c r="A11" s="183">
        <v>4</v>
      </c>
      <c r="B11" s="253" t="s">
        <v>5</v>
      </c>
      <c r="C11" s="184">
        <v>955</v>
      </c>
      <c r="D11" s="348">
        <v>343</v>
      </c>
      <c r="E11" s="170">
        <f t="shared" si="2"/>
        <v>612</v>
      </c>
      <c r="F11" s="186">
        <v>12</v>
      </c>
      <c r="G11" s="170">
        <v>6</v>
      </c>
      <c r="H11" s="170">
        <f t="shared" si="3"/>
        <v>6</v>
      </c>
      <c r="I11" s="254">
        <f t="shared" si="4"/>
        <v>967</v>
      </c>
      <c r="J11" s="184">
        <f t="shared" si="5"/>
        <v>1443</v>
      </c>
      <c r="K11" s="188">
        <v>1425</v>
      </c>
      <c r="L11" s="188">
        <v>18</v>
      </c>
      <c r="M11" s="266">
        <v>513</v>
      </c>
      <c r="N11" s="170">
        <f t="shared" si="0"/>
        <v>912</v>
      </c>
      <c r="O11" s="170">
        <v>7</v>
      </c>
      <c r="P11" s="187">
        <f t="shared" si="1"/>
        <v>11</v>
      </c>
      <c r="Q11" s="184">
        <f t="shared" si="6"/>
        <v>1401</v>
      </c>
      <c r="R11" s="188">
        <v>1383</v>
      </c>
      <c r="S11" s="185">
        <v>18</v>
      </c>
      <c r="T11" s="252"/>
    </row>
    <row r="12" spans="1:20" ht="18">
      <c r="A12" s="73">
        <v>5</v>
      </c>
      <c r="B12" s="89" t="s">
        <v>6</v>
      </c>
      <c r="C12" s="180">
        <v>516</v>
      </c>
      <c r="D12" s="347">
        <v>203</v>
      </c>
      <c r="E12" s="169">
        <f t="shared" si="2"/>
        <v>313</v>
      </c>
      <c r="F12" s="171">
        <v>5</v>
      </c>
      <c r="G12" s="169">
        <v>3</v>
      </c>
      <c r="H12" s="169">
        <f t="shared" si="3"/>
        <v>2</v>
      </c>
      <c r="I12" s="251">
        <f t="shared" si="4"/>
        <v>521</v>
      </c>
      <c r="J12" s="180">
        <f t="shared" si="5"/>
        <v>790</v>
      </c>
      <c r="K12" s="182">
        <v>781</v>
      </c>
      <c r="L12" s="182">
        <v>9</v>
      </c>
      <c r="M12" s="265">
        <v>282</v>
      </c>
      <c r="N12" s="169">
        <f t="shared" si="0"/>
        <v>499</v>
      </c>
      <c r="O12" s="169">
        <v>5</v>
      </c>
      <c r="P12" s="181">
        <f t="shared" si="1"/>
        <v>4</v>
      </c>
      <c r="Q12" s="180">
        <f t="shared" si="6"/>
        <v>772</v>
      </c>
      <c r="R12" s="182">
        <v>763</v>
      </c>
      <c r="S12" s="91">
        <v>9</v>
      </c>
      <c r="T12" s="252"/>
    </row>
    <row r="13" spans="1:20" ht="18">
      <c r="A13" s="183">
        <v>6</v>
      </c>
      <c r="B13" s="253" t="s">
        <v>7</v>
      </c>
      <c r="C13" s="184">
        <v>608</v>
      </c>
      <c r="D13" s="348">
        <v>187</v>
      </c>
      <c r="E13" s="170">
        <f t="shared" si="2"/>
        <v>421</v>
      </c>
      <c r="F13" s="186">
        <v>4</v>
      </c>
      <c r="G13" s="170">
        <v>1</v>
      </c>
      <c r="H13" s="170">
        <f t="shared" si="3"/>
        <v>3</v>
      </c>
      <c r="I13" s="254">
        <f t="shared" si="4"/>
        <v>612</v>
      </c>
      <c r="J13" s="184">
        <f t="shared" si="5"/>
        <v>937</v>
      </c>
      <c r="K13" s="188">
        <v>933</v>
      </c>
      <c r="L13" s="188">
        <v>4</v>
      </c>
      <c r="M13" s="266">
        <v>253</v>
      </c>
      <c r="N13" s="170">
        <f t="shared" si="0"/>
        <v>680</v>
      </c>
      <c r="O13" s="170">
        <v>1</v>
      </c>
      <c r="P13" s="187">
        <f t="shared" si="1"/>
        <v>3</v>
      </c>
      <c r="Q13" s="184">
        <f t="shared" si="6"/>
        <v>920</v>
      </c>
      <c r="R13" s="188">
        <v>916</v>
      </c>
      <c r="S13" s="185">
        <v>4</v>
      </c>
      <c r="T13" s="252"/>
    </row>
    <row r="14" spans="1:20" ht="18">
      <c r="A14" s="73">
        <v>7</v>
      </c>
      <c r="B14" s="89" t="s">
        <v>8</v>
      </c>
      <c r="C14" s="180">
        <v>214</v>
      </c>
      <c r="D14" s="347">
        <v>71</v>
      </c>
      <c r="E14" s="169">
        <f t="shared" si="2"/>
        <v>143</v>
      </c>
      <c r="F14" s="171">
        <v>2</v>
      </c>
      <c r="G14" s="169">
        <v>1</v>
      </c>
      <c r="H14" s="169">
        <f t="shared" si="3"/>
        <v>1</v>
      </c>
      <c r="I14" s="251">
        <f t="shared" si="4"/>
        <v>216</v>
      </c>
      <c r="J14" s="180">
        <f t="shared" si="5"/>
        <v>318</v>
      </c>
      <c r="K14" s="182">
        <v>312</v>
      </c>
      <c r="L14" s="182">
        <v>6</v>
      </c>
      <c r="M14" s="265">
        <v>102</v>
      </c>
      <c r="N14" s="169">
        <f t="shared" si="0"/>
        <v>210</v>
      </c>
      <c r="O14" s="169">
        <v>3</v>
      </c>
      <c r="P14" s="181">
        <f t="shared" si="1"/>
        <v>3</v>
      </c>
      <c r="Q14" s="180">
        <f t="shared" si="6"/>
        <v>306</v>
      </c>
      <c r="R14" s="182">
        <v>300</v>
      </c>
      <c r="S14" s="91">
        <v>6</v>
      </c>
      <c r="T14" s="252"/>
    </row>
    <row r="15" spans="1:20" ht="18">
      <c r="A15" s="183">
        <v>8</v>
      </c>
      <c r="B15" s="253" t="s">
        <v>9</v>
      </c>
      <c r="C15" s="184">
        <v>139</v>
      </c>
      <c r="D15" s="348">
        <v>38</v>
      </c>
      <c r="E15" s="170">
        <f t="shared" si="2"/>
        <v>101</v>
      </c>
      <c r="F15" s="186">
        <v>4</v>
      </c>
      <c r="G15" s="170">
        <v>2</v>
      </c>
      <c r="H15" s="170">
        <f t="shared" si="3"/>
        <v>2</v>
      </c>
      <c r="I15" s="254">
        <f t="shared" si="4"/>
        <v>143</v>
      </c>
      <c r="J15" s="184">
        <f t="shared" si="5"/>
        <v>225</v>
      </c>
      <c r="K15" s="188">
        <v>219</v>
      </c>
      <c r="L15" s="188">
        <v>6</v>
      </c>
      <c r="M15" s="266">
        <v>39</v>
      </c>
      <c r="N15" s="170">
        <f t="shared" si="0"/>
        <v>180</v>
      </c>
      <c r="O15" s="170">
        <v>2</v>
      </c>
      <c r="P15" s="187">
        <f t="shared" si="1"/>
        <v>4</v>
      </c>
      <c r="Q15" s="184">
        <f t="shared" si="6"/>
        <v>222</v>
      </c>
      <c r="R15" s="188">
        <v>216</v>
      </c>
      <c r="S15" s="185">
        <v>6</v>
      </c>
      <c r="T15" s="252"/>
    </row>
    <row r="16" spans="1:20" ht="18">
      <c r="A16" s="73">
        <v>9</v>
      </c>
      <c r="B16" s="89" t="s">
        <v>10</v>
      </c>
      <c r="C16" s="180">
        <v>235</v>
      </c>
      <c r="D16" s="347">
        <v>82</v>
      </c>
      <c r="E16" s="169">
        <f t="shared" si="2"/>
        <v>153</v>
      </c>
      <c r="F16" s="171">
        <v>5</v>
      </c>
      <c r="G16" s="169">
        <v>5</v>
      </c>
      <c r="H16" s="169">
        <f t="shared" si="3"/>
        <v>0</v>
      </c>
      <c r="I16" s="251">
        <f t="shared" si="4"/>
        <v>240</v>
      </c>
      <c r="J16" s="180">
        <f t="shared" si="5"/>
        <v>368</v>
      </c>
      <c r="K16" s="182">
        <v>362</v>
      </c>
      <c r="L16" s="182">
        <v>6</v>
      </c>
      <c r="M16" s="265">
        <v>120</v>
      </c>
      <c r="N16" s="169">
        <f t="shared" si="0"/>
        <v>242</v>
      </c>
      <c r="O16" s="169">
        <v>6</v>
      </c>
      <c r="P16" s="181">
        <f t="shared" si="1"/>
        <v>0</v>
      </c>
      <c r="Q16" s="180">
        <f t="shared" si="6"/>
        <v>359</v>
      </c>
      <c r="R16" s="182">
        <v>353</v>
      </c>
      <c r="S16" s="91">
        <v>6</v>
      </c>
      <c r="T16" s="252"/>
    </row>
    <row r="17" spans="1:20" ht="18">
      <c r="A17" s="183">
        <v>10</v>
      </c>
      <c r="B17" s="253" t="s">
        <v>11</v>
      </c>
      <c r="C17" s="184">
        <v>106</v>
      </c>
      <c r="D17" s="348">
        <v>35</v>
      </c>
      <c r="E17" s="170">
        <f t="shared" si="2"/>
        <v>71</v>
      </c>
      <c r="F17" s="186">
        <v>2</v>
      </c>
      <c r="G17" s="170">
        <v>0</v>
      </c>
      <c r="H17" s="170">
        <f t="shared" si="3"/>
        <v>2</v>
      </c>
      <c r="I17" s="254">
        <f t="shared" si="4"/>
        <v>108</v>
      </c>
      <c r="J17" s="184">
        <f t="shared" si="5"/>
        <v>147</v>
      </c>
      <c r="K17" s="188">
        <v>143</v>
      </c>
      <c r="L17" s="188">
        <v>4</v>
      </c>
      <c r="M17" s="266">
        <v>40</v>
      </c>
      <c r="N17" s="170">
        <f t="shared" si="0"/>
        <v>103</v>
      </c>
      <c r="O17" s="170">
        <v>1</v>
      </c>
      <c r="P17" s="187">
        <f t="shared" si="1"/>
        <v>3</v>
      </c>
      <c r="Q17" s="184">
        <f t="shared" si="6"/>
        <v>146</v>
      </c>
      <c r="R17" s="188">
        <v>142</v>
      </c>
      <c r="S17" s="185">
        <v>4</v>
      </c>
      <c r="T17" s="252"/>
    </row>
    <row r="18" spans="1:20" ht="18">
      <c r="A18" s="73">
        <v>11</v>
      </c>
      <c r="B18" s="89" t="s">
        <v>12</v>
      </c>
      <c r="C18" s="180">
        <v>234</v>
      </c>
      <c r="D18" s="347">
        <v>83</v>
      </c>
      <c r="E18" s="169">
        <f t="shared" si="2"/>
        <v>151</v>
      </c>
      <c r="F18" s="171">
        <v>1</v>
      </c>
      <c r="G18" s="169">
        <v>1</v>
      </c>
      <c r="H18" s="169">
        <f t="shared" si="3"/>
        <v>0</v>
      </c>
      <c r="I18" s="251">
        <f t="shared" si="4"/>
        <v>235</v>
      </c>
      <c r="J18" s="180">
        <f t="shared" si="5"/>
        <v>356</v>
      </c>
      <c r="K18" s="182">
        <v>354</v>
      </c>
      <c r="L18" s="182">
        <v>2</v>
      </c>
      <c r="M18" s="265">
        <v>119</v>
      </c>
      <c r="N18" s="169">
        <f t="shared" si="0"/>
        <v>235</v>
      </c>
      <c r="O18" s="169">
        <v>2</v>
      </c>
      <c r="P18" s="181">
        <f t="shared" si="1"/>
        <v>0</v>
      </c>
      <c r="Q18" s="180">
        <f t="shared" si="6"/>
        <v>349</v>
      </c>
      <c r="R18" s="182">
        <v>347</v>
      </c>
      <c r="S18" s="91">
        <v>2</v>
      </c>
      <c r="T18" s="252"/>
    </row>
    <row r="19" spans="1:20" ht="18">
      <c r="A19" s="183">
        <v>12</v>
      </c>
      <c r="B19" s="253" t="s">
        <v>13</v>
      </c>
      <c r="C19" s="184">
        <v>198</v>
      </c>
      <c r="D19" s="348">
        <v>63</v>
      </c>
      <c r="E19" s="170">
        <f t="shared" si="2"/>
        <v>135</v>
      </c>
      <c r="F19" s="186">
        <v>0</v>
      </c>
      <c r="G19" s="170">
        <v>0</v>
      </c>
      <c r="H19" s="170">
        <f t="shared" si="3"/>
        <v>0</v>
      </c>
      <c r="I19" s="254">
        <f t="shared" si="4"/>
        <v>198</v>
      </c>
      <c r="J19" s="184">
        <f t="shared" si="5"/>
        <v>305</v>
      </c>
      <c r="K19" s="188">
        <v>304</v>
      </c>
      <c r="L19" s="188">
        <v>1</v>
      </c>
      <c r="M19" s="266">
        <v>85</v>
      </c>
      <c r="N19" s="170">
        <f t="shared" si="0"/>
        <v>219</v>
      </c>
      <c r="O19" s="170">
        <v>0</v>
      </c>
      <c r="P19" s="187">
        <f t="shared" si="1"/>
        <v>1</v>
      </c>
      <c r="Q19" s="184">
        <f t="shared" si="6"/>
        <v>300</v>
      </c>
      <c r="R19" s="188">
        <v>299</v>
      </c>
      <c r="S19" s="185">
        <v>1</v>
      </c>
      <c r="T19" s="252"/>
    </row>
    <row r="20" spans="1:20" ht="18">
      <c r="A20" s="73">
        <v>13</v>
      </c>
      <c r="B20" s="89" t="s">
        <v>14</v>
      </c>
      <c r="C20" s="180">
        <v>120</v>
      </c>
      <c r="D20" s="347">
        <v>50</v>
      </c>
      <c r="E20" s="169">
        <f t="shared" si="2"/>
        <v>70</v>
      </c>
      <c r="F20" s="171">
        <v>1</v>
      </c>
      <c r="G20" s="169">
        <v>0</v>
      </c>
      <c r="H20" s="169">
        <f t="shared" si="3"/>
        <v>1</v>
      </c>
      <c r="I20" s="251">
        <f t="shared" si="4"/>
        <v>121</v>
      </c>
      <c r="J20" s="180">
        <f t="shared" si="5"/>
        <v>165</v>
      </c>
      <c r="K20" s="182">
        <v>164</v>
      </c>
      <c r="L20" s="182">
        <v>1</v>
      </c>
      <c r="M20" s="265">
        <v>54</v>
      </c>
      <c r="N20" s="169">
        <f t="shared" si="0"/>
        <v>110</v>
      </c>
      <c r="O20" s="169">
        <v>0</v>
      </c>
      <c r="P20" s="181">
        <f t="shared" si="1"/>
        <v>1</v>
      </c>
      <c r="Q20" s="180">
        <f t="shared" si="6"/>
        <v>162</v>
      </c>
      <c r="R20" s="182">
        <v>161</v>
      </c>
      <c r="S20" s="91">
        <v>1</v>
      </c>
      <c r="T20" s="252"/>
    </row>
    <row r="21" spans="1:20" ht="18">
      <c r="A21" s="183">
        <v>14</v>
      </c>
      <c r="B21" s="253" t="s">
        <v>15</v>
      </c>
      <c r="C21" s="184">
        <v>189</v>
      </c>
      <c r="D21" s="348">
        <v>67</v>
      </c>
      <c r="E21" s="170">
        <f t="shared" si="2"/>
        <v>122</v>
      </c>
      <c r="F21" s="186">
        <v>1</v>
      </c>
      <c r="G21" s="170">
        <v>1</v>
      </c>
      <c r="H21" s="170">
        <f t="shared" si="3"/>
        <v>0</v>
      </c>
      <c r="I21" s="254">
        <f t="shared" si="4"/>
        <v>190</v>
      </c>
      <c r="J21" s="184">
        <f t="shared" si="5"/>
        <v>264</v>
      </c>
      <c r="K21" s="188">
        <v>261</v>
      </c>
      <c r="L21" s="188">
        <v>3</v>
      </c>
      <c r="M21" s="266">
        <v>87</v>
      </c>
      <c r="N21" s="170">
        <f t="shared" si="0"/>
        <v>174</v>
      </c>
      <c r="O21" s="170">
        <v>2</v>
      </c>
      <c r="P21" s="187">
        <f t="shared" si="1"/>
        <v>1</v>
      </c>
      <c r="Q21" s="184">
        <f t="shared" si="6"/>
        <v>262</v>
      </c>
      <c r="R21" s="188">
        <v>259</v>
      </c>
      <c r="S21" s="185">
        <v>3</v>
      </c>
      <c r="T21" s="252"/>
    </row>
    <row r="22" spans="1:20" ht="18">
      <c r="A22" s="73">
        <v>15</v>
      </c>
      <c r="B22" s="89" t="s">
        <v>16</v>
      </c>
      <c r="C22" s="180">
        <v>180</v>
      </c>
      <c r="D22" s="347">
        <v>63</v>
      </c>
      <c r="E22" s="169">
        <f t="shared" si="2"/>
        <v>117</v>
      </c>
      <c r="F22" s="171">
        <v>1</v>
      </c>
      <c r="G22" s="169">
        <v>1</v>
      </c>
      <c r="H22" s="169">
        <f t="shared" si="3"/>
        <v>0</v>
      </c>
      <c r="I22" s="251">
        <f t="shared" si="4"/>
        <v>181</v>
      </c>
      <c r="J22" s="180">
        <f t="shared" si="5"/>
        <v>249</v>
      </c>
      <c r="K22" s="182">
        <v>248</v>
      </c>
      <c r="L22" s="182">
        <v>1</v>
      </c>
      <c r="M22" s="265">
        <v>66</v>
      </c>
      <c r="N22" s="169">
        <f t="shared" si="0"/>
        <v>182</v>
      </c>
      <c r="O22" s="169">
        <v>1</v>
      </c>
      <c r="P22" s="181">
        <f t="shared" si="1"/>
        <v>0</v>
      </c>
      <c r="Q22" s="180">
        <f t="shared" si="6"/>
        <v>244</v>
      </c>
      <c r="R22" s="182">
        <v>243</v>
      </c>
      <c r="S22" s="91">
        <v>1</v>
      </c>
      <c r="T22" s="252"/>
    </row>
    <row r="23" spans="1:20" ht="18">
      <c r="A23" s="183">
        <v>16</v>
      </c>
      <c r="B23" s="253" t="s">
        <v>17</v>
      </c>
      <c r="C23" s="184">
        <v>124</v>
      </c>
      <c r="D23" s="348">
        <v>39</v>
      </c>
      <c r="E23" s="170">
        <f t="shared" si="2"/>
        <v>85</v>
      </c>
      <c r="F23" s="186">
        <v>3</v>
      </c>
      <c r="G23" s="170">
        <v>1</v>
      </c>
      <c r="H23" s="170">
        <f t="shared" si="3"/>
        <v>2</v>
      </c>
      <c r="I23" s="254">
        <f t="shared" si="4"/>
        <v>127</v>
      </c>
      <c r="J23" s="184">
        <f t="shared" si="5"/>
        <v>188</v>
      </c>
      <c r="K23" s="188">
        <v>184</v>
      </c>
      <c r="L23" s="188">
        <v>4</v>
      </c>
      <c r="M23" s="266">
        <v>38</v>
      </c>
      <c r="N23" s="170">
        <f t="shared" si="0"/>
        <v>146</v>
      </c>
      <c r="O23" s="170">
        <v>1</v>
      </c>
      <c r="P23" s="187">
        <f t="shared" si="1"/>
        <v>3</v>
      </c>
      <c r="Q23" s="184">
        <f t="shared" si="6"/>
        <v>184</v>
      </c>
      <c r="R23" s="188">
        <v>180</v>
      </c>
      <c r="S23" s="185">
        <v>4</v>
      </c>
      <c r="T23" s="252"/>
    </row>
    <row r="24" spans="1:20" ht="18">
      <c r="A24" s="73">
        <v>17</v>
      </c>
      <c r="B24" s="89" t="s">
        <v>18</v>
      </c>
      <c r="C24" s="180">
        <v>165</v>
      </c>
      <c r="D24" s="347">
        <v>61</v>
      </c>
      <c r="E24" s="169">
        <f t="shared" si="2"/>
        <v>104</v>
      </c>
      <c r="F24" s="171">
        <v>0</v>
      </c>
      <c r="G24" s="169">
        <v>0</v>
      </c>
      <c r="H24" s="169">
        <f t="shared" si="3"/>
        <v>0</v>
      </c>
      <c r="I24" s="251">
        <f t="shared" si="4"/>
        <v>165</v>
      </c>
      <c r="J24" s="180">
        <f t="shared" si="5"/>
        <v>256</v>
      </c>
      <c r="K24" s="182">
        <v>254</v>
      </c>
      <c r="L24" s="182">
        <v>2</v>
      </c>
      <c r="M24" s="265">
        <v>81</v>
      </c>
      <c r="N24" s="169">
        <f t="shared" si="0"/>
        <v>173</v>
      </c>
      <c r="O24" s="169">
        <v>2</v>
      </c>
      <c r="P24" s="181">
        <f t="shared" si="1"/>
        <v>0</v>
      </c>
      <c r="Q24" s="180">
        <f t="shared" si="6"/>
        <v>252</v>
      </c>
      <c r="R24" s="182">
        <v>250</v>
      </c>
      <c r="S24" s="91">
        <v>2</v>
      </c>
      <c r="T24" s="252"/>
    </row>
    <row r="25" spans="1:20" ht="18.75" thickBot="1">
      <c r="A25" s="189">
        <v>18</v>
      </c>
      <c r="B25" s="255" t="s">
        <v>19</v>
      </c>
      <c r="C25" s="256">
        <v>365</v>
      </c>
      <c r="D25" s="349">
        <v>125</v>
      </c>
      <c r="E25" s="257">
        <f t="shared" si="2"/>
        <v>240</v>
      </c>
      <c r="F25" s="258">
        <v>2</v>
      </c>
      <c r="G25" s="257">
        <v>1</v>
      </c>
      <c r="H25" s="257">
        <f t="shared" si="3"/>
        <v>1</v>
      </c>
      <c r="I25" s="259">
        <f t="shared" si="4"/>
        <v>367</v>
      </c>
      <c r="J25" s="190">
        <f t="shared" si="5"/>
        <v>539</v>
      </c>
      <c r="K25" s="193">
        <v>535</v>
      </c>
      <c r="L25" s="193">
        <v>4</v>
      </c>
      <c r="M25" s="267">
        <v>167</v>
      </c>
      <c r="N25" s="191">
        <f t="shared" si="0"/>
        <v>368</v>
      </c>
      <c r="O25" s="191">
        <v>1</v>
      </c>
      <c r="P25" s="192">
        <f t="shared" si="1"/>
        <v>3</v>
      </c>
      <c r="Q25" s="190">
        <f t="shared" si="6"/>
        <v>527</v>
      </c>
      <c r="R25" s="193">
        <v>523</v>
      </c>
      <c r="S25" s="312">
        <v>4</v>
      </c>
      <c r="T25" s="252"/>
    </row>
    <row r="26" spans="1:20" ht="18.75" thickBot="1">
      <c r="A26" s="654" t="s">
        <v>0</v>
      </c>
      <c r="B26" s="655"/>
      <c r="C26" s="194">
        <v>4884</v>
      </c>
      <c r="D26" s="194">
        <v>1697</v>
      </c>
      <c r="E26" s="194">
        <f t="shared" ref="E26:Q26" si="7">SUM(E8:E25)</f>
        <v>3187</v>
      </c>
      <c r="F26" s="194">
        <v>44</v>
      </c>
      <c r="G26" s="194">
        <v>23</v>
      </c>
      <c r="H26" s="194">
        <f t="shared" si="7"/>
        <v>21</v>
      </c>
      <c r="I26" s="194">
        <f t="shared" si="7"/>
        <v>4928</v>
      </c>
      <c r="J26" s="228">
        <f t="shared" si="7"/>
        <v>7335</v>
      </c>
      <c r="K26" s="228">
        <v>7260</v>
      </c>
      <c r="L26" s="228">
        <v>75</v>
      </c>
      <c r="M26" s="228">
        <v>2280</v>
      </c>
      <c r="N26" s="194">
        <f t="shared" si="7"/>
        <v>4980</v>
      </c>
      <c r="O26" s="194">
        <v>37</v>
      </c>
      <c r="P26" s="194">
        <f t="shared" si="7"/>
        <v>38</v>
      </c>
      <c r="Q26" s="194">
        <f t="shared" si="7"/>
        <v>7177</v>
      </c>
      <c r="R26" s="194">
        <v>7102</v>
      </c>
      <c r="S26" s="194">
        <v>75</v>
      </c>
      <c r="T26" s="247"/>
    </row>
    <row r="27" spans="1:20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</row>
  </sheetData>
  <mergeCells count="13">
    <mergeCell ref="F6:H6"/>
    <mergeCell ref="I6:I7"/>
    <mergeCell ref="J6:P6"/>
    <mergeCell ref="Q6:S6"/>
    <mergeCell ref="A26:B26"/>
    <mergeCell ref="A5:A7"/>
    <mergeCell ref="B5:B7"/>
    <mergeCell ref="C6:E6"/>
    <mergeCell ref="B1:S1"/>
    <mergeCell ref="B2:S2"/>
    <mergeCell ref="C3:S3"/>
    <mergeCell ref="C5:I5"/>
    <mergeCell ref="J5:S5"/>
  </mergeCells>
  <phoneticPr fontId="22" type="noConversion"/>
  <pageMargins left="0.75" right="0.75" top="1" bottom="1" header="0.5" footer="0.5"/>
  <pageSetup paperSize="9" scale="62" fitToHeight="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60" zoomScaleNormal="60" workbookViewId="0">
      <selection activeCell="N14" sqref="N14"/>
    </sheetView>
  </sheetViews>
  <sheetFormatPr defaultRowHeight="18"/>
  <cols>
    <col min="1" max="1" width="7.140625" style="14" customWidth="1"/>
    <col min="2" max="2" width="31.42578125" style="14" customWidth="1"/>
    <col min="3" max="3" width="14.85546875" style="14" hidden="1" customWidth="1"/>
    <col min="4" max="4" width="18.7109375" style="14" hidden="1" customWidth="1"/>
    <col min="5" max="5" width="33" style="14" customWidth="1"/>
    <col min="6" max="6" width="31.5703125" style="14" customWidth="1"/>
    <col min="7" max="256" width="9.140625" style="14"/>
    <col min="257" max="257" width="7.140625" style="14" customWidth="1"/>
    <col min="258" max="258" width="31.42578125" style="14" customWidth="1"/>
    <col min="259" max="260" width="0" style="14" hidden="1" customWidth="1"/>
    <col min="261" max="261" width="33" style="14" customWidth="1"/>
    <col min="262" max="262" width="31.5703125" style="14" customWidth="1"/>
    <col min="263" max="512" width="9.140625" style="14"/>
    <col min="513" max="513" width="7.140625" style="14" customWidth="1"/>
    <col min="514" max="514" width="31.42578125" style="14" customWidth="1"/>
    <col min="515" max="516" width="0" style="14" hidden="1" customWidth="1"/>
    <col min="517" max="517" width="33" style="14" customWidth="1"/>
    <col min="518" max="518" width="31.5703125" style="14" customWidth="1"/>
    <col min="519" max="768" width="9.140625" style="14"/>
    <col min="769" max="769" width="7.140625" style="14" customWidth="1"/>
    <col min="770" max="770" width="31.42578125" style="14" customWidth="1"/>
    <col min="771" max="772" width="0" style="14" hidden="1" customWidth="1"/>
    <col min="773" max="773" width="33" style="14" customWidth="1"/>
    <col min="774" max="774" width="31.5703125" style="14" customWidth="1"/>
    <col min="775" max="1024" width="9.140625" style="14"/>
    <col min="1025" max="1025" width="7.140625" style="14" customWidth="1"/>
    <col min="1026" max="1026" width="31.42578125" style="14" customWidth="1"/>
    <col min="1027" max="1028" width="0" style="14" hidden="1" customWidth="1"/>
    <col min="1029" max="1029" width="33" style="14" customWidth="1"/>
    <col min="1030" max="1030" width="31.5703125" style="14" customWidth="1"/>
    <col min="1031" max="1280" width="9.140625" style="14"/>
    <col min="1281" max="1281" width="7.140625" style="14" customWidth="1"/>
    <col min="1282" max="1282" width="31.42578125" style="14" customWidth="1"/>
    <col min="1283" max="1284" width="0" style="14" hidden="1" customWidth="1"/>
    <col min="1285" max="1285" width="33" style="14" customWidth="1"/>
    <col min="1286" max="1286" width="31.5703125" style="14" customWidth="1"/>
    <col min="1287" max="1536" width="9.140625" style="14"/>
    <col min="1537" max="1537" width="7.140625" style="14" customWidth="1"/>
    <col min="1538" max="1538" width="31.42578125" style="14" customWidth="1"/>
    <col min="1539" max="1540" width="0" style="14" hidden="1" customWidth="1"/>
    <col min="1541" max="1541" width="33" style="14" customWidth="1"/>
    <col min="1542" max="1542" width="31.5703125" style="14" customWidth="1"/>
    <col min="1543" max="1792" width="9.140625" style="14"/>
    <col min="1793" max="1793" width="7.140625" style="14" customWidth="1"/>
    <col min="1794" max="1794" width="31.42578125" style="14" customWidth="1"/>
    <col min="1795" max="1796" width="0" style="14" hidden="1" customWidth="1"/>
    <col min="1797" max="1797" width="33" style="14" customWidth="1"/>
    <col min="1798" max="1798" width="31.5703125" style="14" customWidth="1"/>
    <col min="1799" max="2048" width="9.140625" style="14"/>
    <col min="2049" max="2049" width="7.140625" style="14" customWidth="1"/>
    <col min="2050" max="2050" width="31.42578125" style="14" customWidth="1"/>
    <col min="2051" max="2052" width="0" style="14" hidden="1" customWidth="1"/>
    <col min="2053" max="2053" width="33" style="14" customWidth="1"/>
    <col min="2054" max="2054" width="31.5703125" style="14" customWidth="1"/>
    <col min="2055" max="2304" width="9.140625" style="14"/>
    <col min="2305" max="2305" width="7.140625" style="14" customWidth="1"/>
    <col min="2306" max="2306" width="31.42578125" style="14" customWidth="1"/>
    <col min="2307" max="2308" width="0" style="14" hidden="1" customWidth="1"/>
    <col min="2309" max="2309" width="33" style="14" customWidth="1"/>
    <col min="2310" max="2310" width="31.5703125" style="14" customWidth="1"/>
    <col min="2311" max="2560" width="9.140625" style="14"/>
    <col min="2561" max="2561" width="7.140625" style="14" customWidth="1"/>
    <col min="2562" max="2562" width="31.42578125" style="14" customWidth="1"/>
    <col min="2563" max="2564" width="0" style="14" hidden="1" customWidth="1"/>
    <col min="2565" max="2565" width="33" style="14" customWidth="1"/>
    <col min="2566" max="2566" width="31.5703125" style="14" customWidth="1"/>
    <col min="2567" max="2816" width="9.140625" style="14"/>
    <col min="2817" max="2817" width="7.140625" style="14" customWidth="1"/>
    <col min="2818" max="2818" width="31.42578125" style="14" customWidth="1"/>
    <col min="2819" max="2820" width="0" style="14" hidden="1" customWidth="1"/>
    <col min="2821" max="2821" width="33" style="14" customWidth="1"/>
    <col min="2822" max="2822" width="31.5703125" style="14" customWidth="1"/>
    <col min="2823" max="3072" width="9.140625" style="14"/>
    <col min="3073" max="3073" width="7.140625" style="14" customWidth="1"/>
    <col min="3074" max="3074" width="31.42578125" style="14" customWidth="1"/>
    <col min="3075" max="3076" width="0" style="14" hidden="1" customWidth="1"/>
    <col min="3077" max="3077" width="33" style="14" customWidth="1"/>
    <col min="3078" max="3078" width="31.5703125" style="14" customWidth="1"/>
    <col min="3079" max="3328" width="9.140625" style="14"/>
    <col min="3329" max="3329" width="7.140625" style="14" customWidth="1"/>
    <col min="3330" max="3330" width="31.42578125" style="14" customWidth="1"/>
    <col min="3331" max="3332" width="0" style="14" hidden="1" customWidth="1"/>
    <col min="3333" max="3333" width="33" style="14" customWidth="1"/>
    <col min="3334" max="3334" width="31.5703125" style="14" customWidth="1"/>
    <col min="3335" max="3584" width="9.140625" style="14"/>
    <col min="3585" max="3585" width="7.140625" style="14" customWidth="1"/>
    <col min="3586" max="3586" width="31.42578125" style="14" customWidth="1"/>
    <col min="3587" max="3588" width="0" style="14" hidden="1" customWidth="1"/>
    <col min="3589" max="3589" width="33" style="14" customWidth="1"/>
    <col min="3590" max="3590" width="31.5703125" style="14" customWidth="1"/>
    <col min="3591" max="3840" width="9.140625" style="14"/>
    <col min="3841" max="3841" width="7.140625" style="14" customWidth="1"/>
    <col min="3842" max="3842" width="31.42578125" style="14" customWidth="1"/>
    <col min="3843" max="3844" width="0" style="14" hidden="1" customWidth="1"/>
    <col min="3845" max="3845" width="33" style="14" customWidth="1"/>
    <col min="3846" max="3846" width="31.5703125" style="14" customWidth="1"/>
    <col min="3847" max="4096" width="9.140625" style="14"/>
    <col min="4097" max="4097" width="7.140625" style="14" customWidth="1"/>
    <col min="4098" max="4098" width="31.42578125" style="14" customWidth="1"/>
    <col min="4099" max="4100" width="0" style="14" hidden="1" customWidth="1"/>
    <col min="4101" max="4101" width="33" style="14" customWidth="1"/>
    <col min="4102" max="4102" width="31.5703125" style="14" customWidth="1"/>
    <col min="4103" max="4352" width="9.140625" style="14"/>
    <col min="4353" max="4353" width="7.140625" style="14" customWidth="1"/>
    <col min="4354" max="4354" width="31.42578125" style="14" customWidth="1"/>
    <col min="4355" max="4356" width="0" style="14" hidden="1" customWidth="1"/>
    <col min="4357" max="4357" width="33" style="14" customWidth="1"/>
    <col min="4358" max="4358" width="31.5703125" style="14" customWidth="1"/>
    <col min="4359" max="4608" width="9.140625" style="14"/>
    <col min="4609" max="4609" width="7.140625" style="14" customWidth="1"/>
    <col min="4610" max="4610" width="31.42578125" style="14" customWidth="1"/>
    <col min="4611" max="4612" width="0" style="14" hidden="1" customWidth="1"/>
    <col min="4613" max="4613" width="33" style="14" customWidth="1"/>
    <col min="4614" max="4614" width="31.5703125" style="14" customWidth="1"/>
    <col min="4615" max="4864" width="9.140625" style="14"/>
    <col min="4865" max="4865" width="7.140625" style="14" customWidth="1"/>
    <col min="4866" max="4866" width="31.42578125" style="14" customWidth="1"/>
    <col min="4867" max="4868" width="0" style="14" hidden="1" customWidth="1"/>
    <col min="4869" max="4869" width="33" style="14" customWidth="1"/>
    <col min="4870" max="4870" width="31.5703125" style="14" customWidth="1"/>
    <col min="4871" max="5120" width="9.140625" style="14"/>
    <col min="5121" max="5121" width="7.140625" style="14" customWidth="1"/>
    <col min="5122" max="5122" width="31.42578125" style="14" customWidth="1"/>
    <col min="5123" max="5124" width="0" style="14" hidden="1" customWidth="1"/>
    <col min="5125" max="5125" width="33" style="14" customWidth="1"/>
    <col min="5126" max="5126" width="31.5703125" style="14" customWidth="1"/>
    <col min="5127" max="5376" width="9.140625" style="14"/>
    <col min="5377" max="5377" width="7.140625" style="14" customWidth="1"/>
    <col min="5378" max="5378" width="31.42578125" style="14" customWidth="1"/>
    <col min="5379" max="5380" width="0" style="14" hidden="1" customWidth="1"/>
    <col min="5381" max="5381" width="33" style="14" customWidth="1"/>
    <col min="5382" max="5382" width="31.5703125" style="14" customWidth="1"/>
    <col min="5383" max="5632" width="9.140625" style="14"/>
    <col min="5633" max="5633" width="7.140625" style="14" customWidth="1"/>
    <col min="5634" max="5634" width="31.42578125" style="14" customWidth="1"/>
    <col min="5635" max="5636" width="0" style="14" hidden="1" customWidth="1"/>
    <col min="5637" max="5637" width="33" style="14" customWidth="1"/>
    <col min="5638" max="5638" width="31.5703125" style="14" customWidth="1"/>
    <col min="5639" max="5888" width="9.140625" style="14"/>
    <col min="5889" max="5889" width="7.140625" style="14" customWidth="1"/>
    <col min="5890" max="5890" width="31.42578125" style="14" customWidth="1"/>
    <col min="5891" max="5892" width="0" style="14" hidden="1" customWidth="1"/>
    <col min="5893" max="5893" width="33" style="14" customWidth="1"/>
    <col min="5894" max="5894" width="31.5703125" style="14" customWidth="1"/>
    <col min="5895" max="6144" width="9.140625" style="14"/>
    <col min="6145" max="6145" width="7.140625" style="14" customWidth="1"/>
    <col min="6146" max="6146" width="31.42578125" style="14" customWidth="1"/>
    <col min="6147" max="6148" width="0" style="14" hidden="1" customWidth="1"/>
    <col min="6149" max="6149" width="33" style="14" customWidth="1"/>
    <col min="6150" max="6150" width="31.5703125" style="14" customWidth="1"/>
    <col min="6151" max="6400" width="9.140625" style="14"/>
    <col min="6401" max="6401" width="7.140625" style="14" customWidth="1"/>
    <col min="6402" max="6402" width="31.42578125" style="14" customWidth="1"/>
    <col min="6403" max="6404" width="0" style="14" hidden="1" customWidth="1"/>
    <col min="6405" max="6405" width="33" style="14" customWidth="1"/>
    <col min="6406" max="6406" width="31.5703125" style="14" customWidth="1"/>
    <col min="6407" max="6656" width="9.140625" style="14"/>
    <col min="6657" max="6657" width="7.140625" style="14" customWidth="1"/>
    <col min="6658" max="6658" width="31.42578125" style="14" customWidth="1"/>
    <col min="6659" max="6660" width="0" style="14" hidden="1" customWidth="1"/>
    <col min="6661" max="6661" width="33" style="14" customWidth="1"/>
    <col min="6662" max="6662" width="31.5703125" style="14" customWidth="1"/>
    <col min="6663" max="6912" width="9.140625" style="14"/>
    <col min="6913" max="6913" width="7.140625" style="14" customWidth="1"/>
    <col min="6914" max="6914" width="31.42578125" style="14" customWidth="1"/>
    <col min="6915" max="6916" width="0" style="14" hidden="1" customWidth="1"/>
    <col min="6917" max="6917" width="33" style="14" customWidth="1"/>
    <col min="6918" max="6918" width="31.5703125" style="14" customWidth="1"/>
    <col min="6919" max="7168" width="9.140625" style="14"/>
    <col min="7169" max="7169" width="7.140625" style="14" customWidth="1"/>
    <col min="7170" max="7170" width="31.42578125" style="14" customWidth="1"/>
    <col min="7171" max="7172" width="0" style="14" hidden="1" customWidth="1"/>
    <col min="7173" max="7173" width="33" style="14" customWidth="1"/>
    <col min="7174" max="7174" width="31.5703125" style="14" customWidth="1"/>
    <col min="7175" max="7424" width="9.140625" style="14"/>
    <col min="7425" max="7425" width="7.140625" style="14" customWidth="1"/>
    <col min="7426" max="7426" width="31.42578125" style="14" customWidth="1"/>
    <col min="7427" max="7428" width="0" style="14" hidden="1" customWidth="1"/>
    <col min="7429" max="7429" width="33" style="14" customWidth="1"/>
    <col min="7430" max="7430" width="31.5703125" style="14" customWidth="1"/>
    <col min="7431" max="7680" width="9.140625" style="14"/>
    <col min="7681" max="7681" width="7.140625" style="14" customWidth="1"/>
    <col min="7682" max="7682" width="31.42578125" style="14" customWidth="1"/>
    <col min="7683" max="7684" width="0" style="14" hidden="1" customWidth="1"/>
    <col min="7685" max="7685" width="33" style="14" customWidth="1"/>
    <col min="7686" max="7686" width="31.5703125" style="14" customWidth="1"/>
    <col min="7687" max="7936" width="9.140625" style="14"/>
    <col min="7937" max="7937" width="7.140625" style="14" customWidth="1"/>
    <col min="7938" max="7938" width="31.42578125" style="14" customWidth="1"/>
    <col min="7939" max="7940" width="0" style="14" hidden="1" customWidth="1"/>
    <col min="7941" max="7941" width="33" style="14" customWidth="1"/>
    <col min="7942" max="7942" width="31.5703125" style="14" customWidth="1"/>
    <col min="7943" max="8192" width="9.140625" style="14"/>
    <col min="8193" max="8193" width="7.140625" style="14" customWidth="1"/>
    <col min="8194" max="8194" width="31.42578125" style="14" customWidth="1"/>
    <col min="8195" max="8196" width="0" style="14" hidden="1" customWidth="1"/>
    <col min="8197" max="8197" width="33" style="14" customWidth="1"/>
    <col min="8198" max="8198" width="31.5703125" style="14" customWidth="1"/>
    <col min="8199" max="8448" width="9.140625" style="14"/>
    <col min="8449" max="8449" width="7.140625" style="14" customWidth="1"/>
    <col min="8450" max="8450" width="31.42578125" style="14" customWidth="1"/>
    <col min="8451" max="8452" width="0" style="14" hidden="1" customWidth="1"/>
    <col min="8453" max="8453" width="33" style="14" customWidth="1"/>
    <col min="8454" max="8454" width="31.5703125" style="14" customWidth="1"/>
    <col min="8455" max="8704" width="9.140625" style="14"/>
    <col min="8705" max="8705" width="7.140625" style="14" customWidth="1"/>
    <col min="8706" max="8706" width="31.42578125" style="14" customWidth="1"/>
    <col min="8707" max="8708" width="0" style="14" hidden="1" customWidth="1"/>
    <col min="8709" max="8709" width="33" style="14" customWidth="1"/>
    <col min="8710" max="8710" width="31.5703125" style="14" customWidth="1"/>
    <col min="8711" max="8960" width="9.140625" style="14"/>
    <col min="8961" max="8961" width="7.140625" style="14" customWidth="1"/>
    <col min="8962" max="8962" width="31.42578125" style="14" customWidth="1"/>
    <col min="8963" max="8964" width="0" style="14" hidden="1" customWidth="1"/>
    <col min="8965" max="8965" width="33" style="14" customWidth="1"/>
    <col min="8966" max="8966" width="31.5703125" style="14" customWidth="1"/>
    <col min="8967" max="9216" width="9.140625" style="14"/>
    <col min="9217" max="9217" width="7.140625" style="14" customWidth="1"/>
    <col min="9218" max="9218" width="31.42578125" style="14" customWidth="1"/>
    <col min="9219" max="9220" width="0" style="14" hidden="1" customWidth="1"/>
    <col min="9221" max="9221" width="33" style="14" customWidth="1"/>
    <col min="9222" max="9222" width="31.5703125" style="14" customWidth="1"/>
    <col min="9223" max="9472" width="9.140625" style="14"/>
    <col min="9473" max="9473" width="7.140625" style="14" customWidth="1"/>
    <col min="9474" max="9474" width="31.42578125" style="14" customWidth="1"/>
    <col min="9475" max="9476" width="0" style="14" hidden="1" customWidth="1"/>
    <col min="9477" max="9477" width="33" style="14" customWidth="1"/>
    <col min="9478" max="9478" width="31.5703125" style="14" customWidth="1"/>
    <col min="9479" max="9728" width="9.140625" style="14"/>
    <col min="9729" max="9729" width="7.140625" style="14" customWidth="1"/>
    <col min="9730" max="9730" width="31.42578125" style="14" customWidth="1"/>
    <col min="9731" max="9732" width="0" style="14" hidden="1" customWidth="1"/>
    <col min="9733" max="9733" width="33" style="14" customWidth="1"/>
    <col min="9734" max="9734" width="31.5703125" style="14" customWidth="1"/>
    <col min="9735" max="9984" width="9.140625" style="14"/>
    <col min="9985" max="9985" width="7.140625" style="14" customWidth="1"/>
    <col min="9986" max="9986" width="31.42578125" style="14" customWidth="1"/>
    <col min="9987" max="9988" width="0" style="14" hidden="1" customWidth="1"/>
    <col min="9989" max="9989" width="33" style="14" customWidth="1"/>
    <col min="9990" max="9990" width="31.5703125" style="14" customWidth="1"/>
    <col min="9991" max="10240" width="9.140625" style="14"/>
    <col min="10241" max="10241" width="7.140625" style="14" customWidth="1"/>
    <col min="10242" max="10242" width="31.42578125" style="14" customWidth="1"/>
    <col min="10243" max="10244" width="0" style="14" hidden="1" customWidth="1"/>
    <col min="10245" max="10245" width="33" style="14" customWidth="1"/>
    <col min="10246" max="10246" width="31.5703125" style="14" customWidth="1"/>
    <col min="10247" max="10496" width="9.140625" style="14"/>
    <col min="10497" max="10497" width="7.140625" style="14" customWidth="1"/>
    <col min="10498" max="10498" width="31.42578125" style="14" customWidth="1"/>
    <col min="10499" max="10500" width="0" style="14" hidden="1" customWidth="1"/>
    <col min="10501" max="10501" width="33" style="14" customWidth="1"/>
    <col min="10502" max="10502" width="31.5703125" style="14" customWidth="1"/>
    <col min="10503" max="10752" width="9.140625" style="14"/>
    <col min="10753" max="10753" width="7.140625" style="14" customWidth="1"/>
    <col min="10754" max="10754" width="31.42578125" style="14" customWidth="1"/>
    <col min="10755" max="10756" width="0" style="14" hidden="1" customWidth="1"/>
    <col min="10757" max="10757" width="33" style="14" customWidth="1"/>
    <col min="10758" max="10758" width="31.5703125" style="14" customWidth="1"/>
    <col min="10759" max="11008" width="9.140625" style="14"/>
    <col min="11009" max="11009" width="7.140625" style="14" customWidth="1"/>
    <col min="11010" max="11010" width="31.42578125" style="14" customWidth="1"/>
    <col min="11011" max="11012" width="0" style="14" hidden="1" customWidth="1"/>
    <col min="11013" max="11013" width="33" style="14" customWidth="1"/>
    <col min="11014" max="11014" width="31.5703125" style="14" customWidth="1"/>
    <col min="11015" max="11264" width="9.140625" style="14"/>
    <col min="11265" max="11265" width="7.140625" style="14" customWidth="1"/>
    <col min="11266" max="11266" width="31.42578125" style="14" customWidth="1"/>
    <col min="11267" max="11268" width="0" style="14" hidden="1" customWidth="1"/>
    <col min="11269" max="11269" width="33" style="14" customWidth="1"/>
    <col min="11270" max="11270" width="31.5703125" style="14" customWidth="1"/>
    <col min="11271" max="11520" width="9.140625" style="14"/>
    <col min="11521" max="11521" width="7.140625" style="14" customWidth="1"/>
    <col min="11522" max="11522" width="31.42578125" style="14" customWidth="1"/>
    <col min="11523" max="11524" width="0" style="14" hidden="1" customWidth="1"/>
    <col min="11525" max="11525" width="33" style="14" customWidth="1"/>
    <col min="11526" max="11526" width="31.5703125" style="14" customWidth="1"/>
    <col min="11527" max="11776" width="9.140625" style="14"/>
    <col min="11777" max="11777" width="7.140625" style="14" customWidth="1"/>
    <col min="11778" max="11778" width="31.42578125" style="14" customWidth="1"/>
    <col min="11779" max="11780" width="0" style="14" hidden="1" customWidth="1"/>
    <col min="11781" max="11781" width="33" style="14" customWidth="1"/>
    <col min="11782" max="11782" width="31.5703125" style="14" customWidth="1"/>
    <col min="11783" max="12032" width="9.140625" style="14"/>
    <col min="12033" max="12033" width="7.140625" style="14" customWidth="1"/>
    <col min="12034" max="12034" width="31.42578125" style="14" customWidth="1"/>
    <col min="12035" max="12036" width="0" style="14" hidden="1" customWidth="1"/>
    <col min="12037" max="12037" width="33" style="14" customWidth="1"/>
    <col min="12038" max="12038" width="31.5703125" style="14" customWidth="1"/>
    <col min="12039" max="12288" width="9.140625" style="14"/>
    <col min="12289" max="12289" width="7.140625" style="14" customWidth="1"/>
    <col min="12290" max="12290" width="31.42578125" style="14" customWidth="1"/>
    <col min="12291" max="12292" width="0" style="14" hidden="1" customWidth="1"/>
    <col min="12293" max="12293" width="33" style="14" customWidth="1"/>
    <col min="12294" max="12294" width="31.5703125" style="14" customWidth="1"/>
    <col min="12295" max="12544" width="9.140625" style="14"/>
    <col min="12545" max="12545" width="7.140625" style="14" customWidth="1"/>
    <col min="12546" max="12546" width="31.42578125" style="14" customWidth="1"/>
    <col min="12547" max="12548" width="0" style="14" hidden="1" customWidth="1"/>
    <col min="12549" max="12549" width="33" style="14" customWidth="1"/>
    <col min="12550" max="12550" width="31.5703125" style="14" customWidth="1"/>
    <col min="12551" max="12800" width="9.140625" style="14"/>
    <col min="12801" max="12801" width="7.140625" style="14" customWidth="1"/>
    <col min="12802" max="12802" width="31.42578125" style="14" customWidth="1"/>
    <col min="12803" max="12804" width="0" style="14" hidden="1" customWidth="1"/>
    <col min="12805" max="12805" width="33" style="14" customWidth="1"/>
    <col min="12806" max="12806" width="31.5703125" style="14" customWidth="1"/>
    <col min="12807" max="13056" width="9.140625" style="14"/>
    <col min="13057" max="13057" width="7.140625" style="14" customWidth="1"/>
    <col min="13058" max="13058" width="31.42578125" style="14" customWidth="1"/>
    <col min="13059" max="13060" width="0" style="14" hidden="1" customWidth="1"/>
    <col min="13061" max="13061" width="33" style="14" customWidth="1"/>
    <col min="13062" max="13062" width="31.5703125" style="14" customWidth="1"/>
    <col min="13063" max="13312" width="9.140625" style="14"/>
    <col min="13313" max="13313" width="7.140625" style="14" customWidth="1"/>
    <col min="13314" max="13314" width="31.42578125" style="14" customWidth="1"/>
    <col min="13315" max="13316" width="0" style="14" hidden="1" customWidth="1"/>
    <col min="13317" max="13317" width="33" style="14" customWidth="1"/>
    <col min="13318" max="13318" width="31.5703125" style="14" customWidth="1"/>
    <col min="13319" max="13568" width="9.140625" style="14"/>
    <col min="13569" max="13569" width="7.140625" style="14" customWidth="1"/>
    <col min="13570" max="13570" width="31.42578125" style="14" customWidth="1"/>
    <col min="13571" max="13572" width="0" style="14" hidden="1" customWidth="1"/>
    <col min="13573" max="13573" width="33" style="14" customWidth="1"/>
    <col min="13574" max="13574" width="31.5703125" style="14" customWidth="1"/>
    <col min="13575" max="13824" width="9.140625" style="14"/>
    <col min="13825" max="13825" width="7.140625" style="14" customWidth="1"/>
    <col min="13826" max="13826" width="31.42578125" style="14" customWidth="1"/>
    <col min="13827" max="13828" width="0" style="14" hidden="1" customWidth="1"/>
    <col min="13829" max="13829" width="33" style="14" customWidth="1"/>
    <col min="13830" max="13830" width="31.5703125" style="14" customWidth="1"/>
    <col min="13831" max="14080" width="9.140625" style="14"/>
    <col min="14081" max="14081" width="7.140625" style="14" customWidth="1"/>
    <col min="14082" max="14082" width="31.42578125" style="14" customWidth="1"/>
    <col min="14083" max="14084" width="0" style="14" hidden="1" customWidth="1"/>
    <col min="14085" max="14085" width="33" style="14" customWidth="1"/>
    <col min="14086" max="14086" width="31.5703125" style="14" customWidth="1"/>
    <col min="14087" max="14336" width="9.140625" style="14"/>
    <col min="14337" max="14337" width="7.140625" style="14" customWidth="1"/>
    <col min="14338" max="14338" width="31.42578125" style="14" customWidth="1"/>
    <col min="14339" max="14340" width="0" style="14" hidden="1" customWidth="1"/>
    <col min="14341" max="14341" width="33" style="14" customWidth="1"/>
    <col min="14342" max="14342" width="31.5703125" style="14" customWidth="1"/>
    <col min="14343" max="14592" width="9.140625" style="14"/>
    <col min="14593" max="14593" width="7.140625" style="14" customWidth="1"/>
    <col min="14594" max="14594" width="31.42578125" style="14" customWidth="1"/>
    <col min="14595" max="14596" width="0" style="14" hidden="1" customWidth="1"/>
    <col min="14597" max="14597" width="33" style="14" customWidth="1"/>
    <col min="14598" max="14598" width="31.5703125" style="14" customWidth="1"/>
    <col min="14599" max="14848" width="9.140625" style="14"/>
    <col min="14849" max="14849" width="7.140625" style="14" customWidth="1"/>
    <col min="14850" max="14850" width="31.42578125" style="14" customWidth="1"/>
    <col min="14851" max="14852" width="0" style="14" hidden="1" customWidth="1"/>
    <col min="14853" max="14853" width="33" style="14" customWidth="1"/>
    <col min="14854" max="14854" width="31.5703125" style="14" customWidth="1"/>
    <col min="14855" max="15104" width="9.140625" style="14"/>
    <col min="15105" max="15105" width="7.140625" style="14" customWidth="1"/>
    <col min="15106" max="15106" width="31.42578125" style="14" customWidth="1"/>
    <col min="15107" max="15108" width="0" style="14" hidden="1" customWidth="1"/>
    <col min="15109" max="15109" width="33" style="14" customWidth="1"/>
    <col min="15110" max="15110" width="31.5703125" style="14" customWidth="1"/>
    <col min="15111" max="15360" width="9.140625" style="14"/>
    <col min="15361" max="15361" width="7.140625" style="14" customWidth="1"/>
    <col min="15362" max="15362" width="31.42578125" style="14" customWidth="1"/>
    <col min="15363" max="15364" width="0" style="14" hidden="1" customWidth="1"/>
    <col min="15365" max="15365" width="33" style="14" customWidth="1"/>
    <col min="15366" max="15366" width="31.5703125" style="14" customWidth="1"/>
    <col min="15367" max="15616" width="9.140625" style="14"/>
    <col min="15617" max="15617" width="7.140625" style="14" customWidth="1"/>
    <col min="15618" max="15618" width="31.42578125" style="14" customWidth="1"/>
    <col min="15619" max="15620" width="0" style="14" hidden="1" customWidth="1"/>
    <col min="15621" max="15621" width="33" style="14" customWidth="1"/>
    <col min="15622" max="15622" width="31.5703125" style="14" customWidth="1"/>
    <col min="15623" max="15872" width="9.140625" style="14"/>
    <col min="15873" max="15873" width="7.140625" style="14" customWidth="1"/>
    <col min="15874" max="15874" width="31.42578125" style="14" customWidth="1"/>
    <col min="15875" max="15876" width="0" style="14" hidden="1" customWidth="1"/>
    <col min="15877" max="15877" width="33" style="14" customWidth="1"/>
    <col min="15878" max="15878" width="31.5703125" style="14" customWidth="1"/>
    <col min="15879" max="16128" width="9.140625" style="14"/>
    <col min="16129" max="16129" width="7.140625" style="14" customWidth="1"/>
    <col min="16130" max="16130" width="31.42578125" style="14" customWidth="1"/>
    <col min="16131" max="16132" width="0" style="14" hidden="1" customWidth="1"/>
    <col min="16133" max="16133" width="33" style="14" customWidth="1"/>
    <col min="16134" max="16134" width="31.5703125" style="14" customWidth="1"/>
    <col min="16135" max="16384" width="9.140625" style="14"/>
  </cols>
  <sheetData>
    <row r="1" spans="1:6" ht="23.25" customHeight="1">
      <c r="A1" s="669" t="s">
        <v>319</v>
      </c>
      <c r="B1" s="669"/>
      <c r="C1" s="669"/>
      <c r="D1" s="669"/>
      <c r="E1" s="669"/>
      <c r="F1" s="669"/>
    </row>
    <row r="2" spans="1:6" ht="23.25" customHeight="1">
      <c r="A2" s="669" t="s">
        <v>320</v>
      </c>
      <c r="B2" s="669"/>
      <c r="C2" s="669"/>
      <c r="D2" s="669"/>
      <c r="E2" s="669"/>
      <c r="F2" s="669"/>
    </row>
    <row r="3" spans="1:6" ht="23.25" customHeight="1">
      <c r="A3" s="669" t="s">
        <v>321</v>
      </c>
      <c r="B3" s="669"/>
      <c r="C3" s="669"/>
      <c r="D3" s="669"/>
      <c r="E3" s="669"/>
      <c r="F3" s="669"/>
    </row>
    <row r="4" spans="1:6" ht="23.25" customHeight="1">
      <c r="A4" s="669" t="s">
        <v>322</v>
      </c>
      <c r="B4" s="669"/>
      <c r="C4" s="669"/>
      <c r="D4" s="669"/>
      <c r="E4" s="669"/>
      <c r="F4" s="669"/>
    </row>
    <row r="5" spans="1:6" ht="18" customHeight="1">
      <c r="A5" s="670"/>
      <c r="B5" s="671" t="s">
        <v>323</v>
      </c>
      <c r="C5" s="671"/>
      <c r="D5" s="671"/>
      <c r="E5" s="671"/>
      <c r="F5" s="671"/>
    </row>
    <row r="6" spans="1:6">
      <c r="A6" s="672"/>
      <c r="B6" s="672"/>
      <c r="C6" s="672"/>
      <c r="D6" s="672"/>
      <c r="E6" s="672"/>
      <c r="F6" s="672"/>
    </row>
    <row r="7" spans="1:6">
      <c r="B7" s="673"/>
      <c r="C7" s="674"/>
      <c r="D7" s="674"/>
      <c r="E7" s="674"/>
    </row>
    <row r="8" spans="1:6" ht="78" customHeight="1">
      <c r="A8" s="675" t="s">
        <v>75</v>
      </c>
      <c r="B8" s="421" t="s">
        <v>324</v>
      </c>
      <c r="C8" s="421" t="s">
        <v>325</v>
      </c>
      <c r="D8" s="421" t="s">
        <v>326</v>
      </c>
      <c r="E8" s="421" t="s">
        <v>327</v>
      </c>
      <c r="F8" s="421" t="s">
        <v>328</v>
      </c>
    </row>
    <row r="9" spans="1:6" ht="34.5" customHeight="1">
      <c r="A9" s="676">
        <v>1</v>
      </c>
      <c r="B9" s="677" t="s">
        <v>83</v>
      </c>
      <c r="C9" s="678"/>
      <c r="D9" s="676"/>
      <c r="E9" s="679">
        <v>425</v>
      </c>
      <c r="F9" s="679">
        <v>425</v>
      </c>
    </row>
    <row r="10" spans="1:6" ht="34.5" customHeight="1">
      <c r="A10" s="680">
        <v>2</v>
      </c>
      <c r="B10" s="681" t="s">
        <v>84</v>
      </c>
      <c r="C10" s="680"/>
      <c r="D10" s="680"/>
      <c r="E10" s="682">
        <v>303</v>
      </c>
      <c r="F10" s="682">
        <v>303</v>
      </c>
    </row>
    <row r="11" spans="1:6" ht="34.5" customHeight="1">
      <c r="A11" s="676">
        <v>3</v>
      </c>
      <c r="B11" s="677" t="s">
        <v>329</v>
      </c>
      <c r="C11" s="676"/>
      <c r="D11" s="676"/>
      <c r="E11" s="679">
        <v>476</v>
      </c>
      <c r="F11" s="679">
        <v>475</v>
      </c>
    </row>
    <row r="12" spans="1:6" ht="34.5" customHeight="1">
      <c r="A12" s="680">
        <v>4</v>
      </c>
      <c r="B12" s="681" t="s">
        <v>86</v>
      </c>
      <c r="C12" s="680"/>
      <c r="D12" s="680"/>
      <c r="E12" s="682">
        <v>895</v>
      </c>
      <c r="F12" s="682">
        <v>891</v>
      </c>
    </row>
    <row r="13" spans="1:6" ht="34.5" customHeight="1">
      <c r="A13" s="676">
        <v>5</v>
      </c>
      <c r="B13" s="677" t="s">
        <v>87</v>
      </c>
      <c r="C13" s="676"/>
      <c r="D13" s="676"/>
      <c r="E13" s="679">
        <v>746</v>
      </c>
      <c r="F13" s="679">
        <v>745</v>
      </c>
    </row>
    <row r="14" spans="1:6" ht="34.5" customHeight="1">
      <c r="A14" s="680">
        <v>6</v>
      </c>
      <c r="B14" s="681" t="s">
        <v>7</v>
      </c>
      <c r="C14" s="680"/>
      <c r="D14" s="680"/>
      <c r="E14" s="682">
        <v>982</v>
      </c>
      <c r="F14" s="682">
        <v>979</v>
      </c>
    </row>
    <row r="15" spans="1:6" ht="34.5" customHeight="1">
      <c r="A15" s="676">
        <v>7</v>
      </c>
      <c r="B15" s="677" t="s">
        <v>8</v>
      </c>
      <c r="C15" s="676"/>
      <c r="D15" s="676"/>
      <c r="E15" s="679">
        <v>396</v>
      </c>
      <c r="F15" s="679">
        <v>396</v>
      </c>
    </row>
    <row r="16" spans="1:6" ht="34.5" customHeight="1">
      <c r="A16" s="680">
        <v>8</v>
      </c>
      <c r="B16" s="681" t="s">
        <v>9</v>
      </c>
      <c r="C16" s="680"/>
      <c r="D16" s="680"/>
      <c r="E16" s="682">
        <v>360</v>
      </c>
      <c r="F16" s="682">
        <v>359</v>
      </c>
    </row>
    <row r="17" spans="1:6" ht="34.5" customHeight="1">
      <c r="A17" s="676">
        <v>9</v>
      </c>
      <c r="B17" s="677" t="s">
        <v>10</v>
      </c>
      <c r="C17" s="676"/>
      <c r="D17" s="676"/>
      <c r="E17" s="679">
        <v>384</v>
      </c>
      <c r="F17" s="679">
        <v>384</v>
      </c>
    </row>
    <row r="18" spans="1:6" ht="34.5" customHeight="1">
      <c r="A18" s="680">
        <v>10</v>
      </c>
      <c r="B18" s="681" t="s">
        <v>11</v>
      </c>
      <c r="C18" s="680"/>
      <c r="D18" s="680"/>
      <c r="E18" s="682">
        <v>176</v>
      </c>
      <c r="F18" s="682">
        <v>176</v>
      </c>
    </row>
    <row r="19" spans="1:6" ht="34.5" customHeight="1">
      <c r="A19" s="676">
        <v>11</v>
      </c>
      <c r="B19" s="677" t="s">
        <v>12</v>
      </c>
      <c r="C19" s="676"/>
      <c r="D19" s="676"/>
      <c r="E19" s="679">
        <v>267</v>
      </c>
      <c r="F19" s="679">
        <v>267</v>
      </c>
    </row>
    <row r="20" spans="1:6" ht="34.5" customHeight="1">
      <c r="A20" s="680">
        <v>12</v>
      </c>
      <c r="B20" s="681" t="s">
        <v>13</v>
      </c>
      <c r="C20" s="680"/>
      <c r="D20" s="680"/>
      <c r="E20" s="682">
        <v>351</v>
      </c>
      <c r="F20" s="682">
        <v>351</v>
      </c>
    </row>
    <row r="21" spans="1:6" ht="34.5" customHeight="1">
      <c r="A21" s="676">
        <v>13</v>
      </c>
      <c r="B21" s="677" t="s">
        <v>14</v>
      </c>
      <c r="C21" s="676"/>
      <c r="D21" s="676"/>
      <c r="E21" s="679">
        <v>193</v>
      </c>
      <c r="F21" s="679">
        <v>193</v>
      </c>
    </row>
    <row r="22" spans="1:6" ht="34.5" customHeight="1">
      <c r="A22" s="680">
        <v>14</v>
      </c>
      <c r="B22" s="681" t="s">
        <v>15</v>
      </c>
      <c r="C22" s="680"/>
      <c r="D22" s="680"/>
      <c r="E22" s="682">
        <v>260</v>
      </c>
      <c r="F22" s="682">
        <v>260</v>
      </c>
    </row>
    <row r="23" spans="1:6" ht="34.5" customHeight="1">
      <c r="A23" s="676">
        <v>15</v>
      </c>
      <c r="B23" s="677" t="s">
        <v>16</v>
      </c>
      <c r="C23" s="676"/>
      <c r="D23" s="676"/>
      <c r="E23" s="679">
        <v>334</v>
      </c>
      <c r="F23" s="679">
        <v>330</v>
      </c>
    </row>
    <row r="24" spans="1:6" ht="34.5" customHeight="1">
      <c r="A24" s="680">
        <v>16</v>
      </c>
      <c r="B24" s="681" t="s">
        <v>330</v>
      </c>
      <c r="C24" s="680"/>
      <c r="D24" s="680"/>
      <c r="E24" s="682">
        <v>311</v>
      </c>
      <c r="F24" s="682">
        <v>309</v>
      </c>
    </row>
    <row r="25" spans="1:6" ht="34.5" customHeight="1">
      <c r="A25" s="676">
        <v>17</v>
      </c>
      <c r="B25" s="677" t="s">
        <v>18</v>
      </c>
      <c r="C25" s="676"/>
      <c r="D25" s="676"/>
      <c r="E25" s="679">
        <v>378</v>
      </c>
      <c r="F25" s="679">
        <v>378</v>
      </c>
    </row>
    <row r="26" spans="1:6" ht="34.5" customHeight="1">
      <c r="A26" s="680">
        <v>18</v>
      </c>
      <c r="B26" s="683" t="s">
        <v>19</v>
      </c>
      <c r="C26" s="680"/>
      <c r="D26" s="680"/>
      <c r="E26" s="682">
        <v>511</v>
      </c>
      <c r="F26" s="682">
        <v>509</v>
      </c>
    </row>
    <row r="27" spans="1:6" ht="34.5" customHeight="1">
      <c r="A27" s="684"/>
      <c r="B27" s="684" t="s">
        <v>0</v>
      </c>
      <c r="C27" s="685">
        <f>SUM(C9:C26)</f>
        <v>0</v>
      </c>
      <c r="D27" s="685">
        <f>SUM(D9:D26)</f>
        <v>0</v>
      </c>
      <c r="E27" s="685">
        <v>7748</v>
      </c>
      <c r="F27" s="685">
        <v>7730</v>
      </c>
    </row>
  </sheetData>
  <mergeCells count="6">
    <mergeCell ref="A1:F1"/>
    <mergeCell ref="A2:F2"/>
    <mergeCell ref="A3:F3"/>
    <mergeCell ref="A4:F4"/>
    <mergeCell ref="B5:F5"/>
    <mergeCell ref="A6:F6"/>
  </mergeCells>
  <pageMargins left="1.07" right="0.75" top="0.7" bottom="1" header="0.5" footer="0.5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0" zoomScaleNormal="70" workbookViewId="0">
      <selection activeCell="J7" sqref="J7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422" t="s">
        <v>286</v>
      </c>
      <c r="B1" s="422"/>
      <c r="C1" s="422"/>
      <c r="D1" s="422"/>
    </row>
    <row r="2" spans="1:4" ht="64.5" thickBot="1">
      <c r="A2" s="69" t="s">
        <v>1</v>
      </c>
      <c r="B2" s="69" t="s">
        <v>38</v>
      </c>
      <c r="C2" s="70" t="s">
        <v>205</v>
      </c>
      <c r="D2" s="71" t="s">
        <v>244</v>
      </c>
    </row>
    <row r="3" spans="1:4" ht="27.95" customHeight="1" thickTop="1">
      <c r="A3" s="72">
        <v>1</v>
      </c>
      <c r="B3" s="33" t="s">
        <v>2</v>
      </c>
      <c r="C3" s="80">
        <v>29514</v>
      </c>
      <c r="D3" s="80">
        <v>14440</v>
      </c>
    </row>
    <row r="4" spans="1:4" ht="27.95" customHeight="1">
      <c r="A4" s="142">
        <v>2</v>
      </c>
      <c r="B4" s="124" t="s">
        <v>3</v>
      </c>
      <c r="C4" s="143">
        <v>32381</v>
      </c>
      <c r="D4" s="143">
        <v>14236</v>
      </c>
    </row>
    <row r="5" spans="1:4" ht="27.95" customHeight="1">
      <c r="A5" s="73">
        <v>3</v>
      </c>
      <c r="B5" s="39" t="s">
        <v>4</v>
      </c>
      <c r="C5" s="81">
        <v>46383</v>
      </c>
      <c r="D5" s="81">
        <v>25628</v>
      </c>
    </row>
    <row r="6" spans="1:4" ht="27.95" customHeight="1">
      <c r="A6" s="142">
        <v>4</v>
      </c>
      <c r="B6" s="124" t="s">
        <v>5</v>
      </c>
      <c r="C6" s="143">
        <v>217340</v>
      </c>
      <c r="D6" s="143">
        <v>71561</v>
      </c>
    </row>
    <row r="7" spans="1:4" ht="27.95" customHeight="1">
      <c r="A7" s="73">
        <v>5</v>
      </c>
      <c r="B7" s="39" t="s">
        <v>6</v>
      </c>
      <c r="C7" s="81">
        <v>93213</v>
      </c>
      <c r="D7" s="81">
        <v>51274</v>
      </c>
    </row>
    <row r="8" spans="1:4" ht="27.95" customHeight="1">
      <c r="A8" s="142">
        <v>6</v>
      </c>
      <c r="B8" s="124" t="s">
        <v>7</v>
      </c>
      <c r="C8" s="143">
        <v>136184</v>
      </c>
      <c r="D8" s="143">
        <v>57270</v>
      </c>
    </row>
    <row r="9" spans="1:4" ht="27.95" customHeight="1">
      <c r="A9" s="73">
        <v>7</v>
      </c>
      <c r="B9" s="39" t="s">
        <v>8</v>
      </c>
      <c r="C9" s="81">
        <v>45858</v>
      </c>
      <c r="D9" s="81">
        <v>22606</v>
      </c>
    </row>
    <row r="10" spans="1:4" ht="27.95" customHeight="1">
      <c r="A10" s="142">
        <v>8</v>
      </c>
      <c r="B10" s="124" t="s">
        <v>9</v>
      </c>
      <c r="C10" s="143">
        <v>44842</v>
      </c>
      <c r="D10" s="143">
        <v>18046</v>
      </c>
    </row>
    <row r="11" spans="1:4" ht="27.95" customHeight="1">
      <c r="A11" s="73">
        <v>9</v>
      </c>
      <c r="B11" s="39" t="s">
        <v>10</v>
      </c>
      <c r="C11" s="81">
        <v>53009</v>
      </c>
      <c r="D11" s="81">
        <v>23853</v>
      </c>
    </row>
    <row r="12" spans="1:4" ht="27.95" customHeight="1">
      <c r="A12" s="142">
        <v>10</v>
      </c>
      <c r="B12" s="124" t="s">
        <v>11</v>
      </c>
      <c r="C12" s="143">
        <v>18717</v>
      </c>
      <c r="D12" s="143">
        <v>8586</v>
      </c>
    </row>
    <row r="13" spans="1:4" ht="27.95" customHeight="1">
      <c r="A13" s="73">
        <v>11</v>
      </c>
      <c r="B13" s="39" t="s">
        <v>12</v>
      </c>
      <c r="C13" s="81">
        <v>39047</v>
      </c>
      <c r="D13" s="81">
        <v>17045</v>
      </c>
    </row>
    <row r="14" spans="1:4" ht="27.95" customHeight="1">
      <c r="A14" s="142">
        <v>12</v>
      </c>
      <c r="B14" s="124" t="s">
        <v>13</v>
      </c>
      <c r="C14" s="143">
        <v>38230</v>
      </c>
      <c r="D14" s="143">
        <v>21880</v>
      </c>
    </row>
    <row r="15" spans="1:4" ht="27.95" customHeight="1">
      <c r="A15" s="73">
        <v>13</v>
      </c>
      <c r="B15" s="39" t="s">
        <v>14</v>
      </c>
      <c r="C15" s="81">
        <v>23033</v>
      </c>
      <c r="D15" s="81">
        <v>10297</v>
      </c>
    </row>
    <row r="16" spans="1:4" ht="27.95" customHeight="1">
      <c r="A16" s="142">
        <v>14</v>
      </c>
      <c r="B16" s="124" t="s">
        <v>15</v>
      </c>
      <c r="C16" s="143">
        <v>38182</v>
      </c>
      <c r="D16" s="143">
        <v>15943</v>
      </c>
    </row>
    <row r="17" spans="1:4" ht="27.95" customHeight="1">
      <c r="A17" s="73">
        <v>15</v>
      </c>
      <c r="B17" s="39" t="s">
        <v>16</v>
      </c>
      <c r="C17" s="81">
        <v>26199</v>
      </c>
      <c r="D17" s="81">
        <v>14289</v>
      </c>
    </row>
    <row r="18" spans="1:4" ht="27.95" customHeight="1">
      <c r="A18" s="142">
        <v>16</v>
      </c>
      <c r="B18" s="124" t="s">
        <v>17</v>
      </c>
      <c r="C18" s="143">
        <v>42965</v>
      </c>
      <c r="D18" s="143">
        <v>18948</v>
      </c>
    </row>
    <row r="19" spans="1:4" ht="27.95" customHeight="1">
      <c r="A19" s="73">
        <v>17</v>
      </c>
      <c r="B19" s="39" t="s">
        <v>18</v>
      </c>
      <c r="C19" s="81">
        <v>52494</v>
      </c>
      <c r="D19" s="81">
        <v>23153</v>
      </c>
    </row>
    <row r="20" spans="1:4" ht="27.95" customHeight="1">
      <c r="A20" s="155">
        <v>18</v>
      </c>
      <c r="B20" s="156" t="s">
        <v>19</v>
      </c>
      <c r="C20" s="143">
        <v>70730</v>
      </c>
      <c r="D20" s="143">
        <v>27715</v>
      </c>
    </row>
    <row r="21" spans="1:4" ht="27.95" customHeight="1">
      <c r="A21" s="6"/>
      <c r="B21" s="28" t="s">
        <v>0</v>
      </c>
      <c r="C21" s="74">
        <f>SUM(C3:C20)</f>
        <v>1048321</v>
      </c>
      <c r="D21" s="74">
        <f>SUM(D3:D20)</f>
        <v>456770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3" zoomScale="56" zoomScaleNormal="56" workbookViewId="0">
      <selection activeCell="L7" sqref="L7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89.25" customHeight="1">
      <c r="A1" s="431" t="s">
        <v>249</v>
      </c>
      <c r="B1" s="431"/>
      <c r="C1" s="431"/>
      <c r="D1" s="431"/>
      <c r="E1" s="431"/>
      <c r="F1" s="431"/>
    </row>
    <row r="2" spans="1:6" ht="12.75" hidden="1" customHeight="1">
      <c r="A2" s="431"/>
      <c r="B2" s="431"/>
      <c r="C2" s="431"/>
      <c r="D2" s="431"/>
      <c r="E2" s="431"/>
      <c r="F2" s="431"/>
    </row>
    <row r="3" spans="1:6" ht="41.25" customHeight="1">
      <c r="A3" s="433" t="s">
        <v>1</v>
      </c>
      <c r="B3" s="435" t="s">
        <v>38</v>
      </c>
      <c r="C3" s="437" t="s">
        <v>46</v>
      </c>
      <c r="D3" s="438"/>
      <c r="E3" s="437" t="s">
        <v>47</v>
      </c>
      <c r="F3" s="439"/>
    </row>
    <row r="4" spans="1:6" ht="56.25" customHeight="1">
      <c r="A4" s="433"/>
      <c r="B4" s="435"/>
      <c r="C4" s="440" t="s">
        <v>250</v>
      </c>
      <c r="D4" s="440" t="s">
        <v>230</v>
      </c>
      <c r="E4" s="440" t="s">
        <v>231</v>
      </c>
      <c r="F4" s="440" t="s">
        <v>216</v>
      </c>
    </row>
    <row r="5" spans="1:6" ht="99" customHeight="1" thickBot="1">
      <c r="A5" s="434"/>
      <c r="B5" s="436"/>
      <c r="C5" s="441"/>
      <c r="D5" s="441"/>
      <c r="E5" s="441"/>
      <c r="F5" s="441"/>
    </row>
    <row r="6" spans="1:6" ht="27.95" customHeight="1" thickTop="1">
      <c r="A6" s="32">
        <v>1</v>
      </c>
      <c r="B6" s="33" t="s">
        <v>2</v>
      </c>
      <c r="C6" s="27">
        <v>55</v>
      </c>
      <c r="D6" s="27">
        <v>59</v>
      </c>
      <c r="E6" s="27">
        <v>4093</v>
      </c>
      <c r="F6" s="27">
        <v>4301</v>
      </c>
    </row>
    <row r="7" spans="1:6" ht="27.95" customHeight="1">
      <c r="A7" s="123">
        <v>2</v>
      </c>
      <c r="B7" s="124" t="s">
        <v>3</v>
      </c>
      <c r="C7" s="130">
        <v>23</v>
      </c>
      <c r="D7" s="130">
        <v>23</v>
      </c>
      <c r="E7" s="130">
        <v>1975</v>
      </c>
      <c r="F7" s="130">
        <v>2075</v>
      </c>
    </row>
    <row r="8" spans="1:6" ht="27.95" customHeight="1">
      <c r="A8" s="23">
        <v>3</v>
      </c>
      <c r="B8" s="39" t="s">
        <v>4</v>
      </c>
      <c r="C8" s="26">
        <v>48</v>
      </c>
      <c r="D8" s="26">
        <v>54</v>
      </c>
      <c r="E8" s="26">
        <v>5377</v>
      </c>
      <c r="F8" s="26">
        <v>5594</v>
      </c>
    </row>
    <row r="9" spans="1:6" ht="27.95" customHeight="1">
      <c r="A9" s="123">
        <v>4</v>
      </c>
      <c r="B9" s="124" t="s">
        <v>5</v>
      </c>
      <c r="C9" s="130">
        <v>311</v>
      </c>
      <c r="D9" s="130">
        <v>340</v>
      </c>
      <c r="E9" s="130">
        <v>17063</v>
      </c>
      <c r="F9" s="130">
        <v>18059</v>
      </c>
    </row>
    <row r="10" spans="1:6" ht="27.95" customHeight="1">
      <c r="A10" s="23">
        <v>5</v>
      </c>
      <c r="B10" s="39" t="s">
        <v>6</v>
      </c>
      <c r="C10" s="26">
        <v>100</v>
      </c>
      <c r="D10" s="26">
        <v>106</v>
      </c>
      <c r="E10" s="26">
        <v>8538</v>
      </c>
      <c r="F10" s="26">
        <v>9004</v>
      </c>
    </row>
    <row r="11" spans="1:6" ht="27.95" customHeight="1">
      <c r="A11" s="123">
        <v>6</v>
      </c>
      <c r="B11" s="124" t="s">
        <v>7</v>
      </c>
      <c r="C11" s="130">
        <v>165</v>
      </c>
      <c r="D11" s="130">
        <v>178</v>
      </c>
      <c r="E11" s="130">
        <v>14828</v>
      </c>
      <c r="F11" s="130">
        <v>15506</v>
      </c>
    </row>
    <row r="12" spans="1:6" ht="27.95" customHeight="1">
      <c r="A12" s="23">
        <v>7</v>
      </c>
      <c r="B12" s="39" t="s">
        <v>8</v>
      </c>
      <c r="C12" s="26">
        <v>92</v>
      </c>
      <c r="D12" s="26">
        <v>99</v>
      </c>
      <c r="E12" s="26">
        <v>4558</v>
      </c>
      <c r="F12" s="26">
        <v>4846</v>
      </c>
    </row>
    <row r="13" spans="1:6" ht="27.95" customHeight="1">
      <c r="A13" s="123">
        <v>8</v>
      </c>
      <c r="B13" s="124" t="s">
        <v>9</v>
      </c>
      <c r="C13" s="130">
        <v>68</v>
      </c>
      <c r="D13" s="130">
        <v>73</v>
      </c>
      <c r="E13" s="130">
        <v>4955</v>
      </c>
      <c r="F13" s="130">
        <v>5158</v>
      </c>
    </row>
    <row r="14" spans="1:6" ht="27.95" customHeight="1">
      <c r="A14" s="23">
        <v>9</v>
      </c>
      <c r="B14" s="39" t="s">
        <v>10</v>
      </c>
      <c r="C14" s="26">
        <v>74</v>
      </c>
      <c r="D14" s="26">
        <v>81</v>
      </c>
      <c r="E14" s="26">
        <v>5735</v>
      </c>
      <c r="F14" s="26">
        <v>6073</v>
      </c>
    </row>
    <row r="15" spans="1:6" ht="27.95" customHeight="1">
      <c r="A15" s="123">
        <v>10</v>
      </c>
      <c r="B15" s="124" t="s">
        <v>11</v>
      </c>
      <c r="C15" s="130">
        <v>23</v>
      </c>
      <c r="D15" s="130">
        <v>27</v>
      </c>
      <c r="E15" s="130">
        <v>1940</v>
      </c>
      <c r="F15" s="130">
        <v>2033</v>
      </c>
    </row>
    <row r="16" spans="1:6" ht="27.95" customHeight="1">
      <c r="A16" s="23">
        <v>11</v>
      </c>
      <c r="B16" s="39" t="s">
        <v>12</v>
      </c>
      <c r="C16" s="26">
        <v>62</v>
      </c>
      <c r="D16" s="26">
        <v>66</v>
      </c>
      <c r="E16" s="26">
        <v>3567</v>
      </c>
      <c r="F16" s="26">
        <v>3869</v>
      </c>
    </row>
    <row r="17" spans="1:6" ht="27.95" customHeight="1">
      <c r="A17" s="123">
        <v>12</v>
      </c>
      <c r="B17" s="124" t="s">
        <v>13</v>
      </c>
      <c r="C17" s="130">
        <v>55</v>
      </c>
      <c r="D17" s="130">
        <v>58</v>
      </c>
      <c r="E17" s="130">
        <v>4557</v>
      </c>
      <c r="F17" s="130">
        <v>4833</v>
      </c>
    </row>
    <row r="18" spans="1:6" ht="27.95" customHeight="1">
      <c r="A18" s="23">
        <v>13</v>
      </c>
      <c r="B18" s="39" t="s">
        <v>14</v>
      </c>
      <c r="C18" s="26">
        <v>29</v>
      </c>
      <c r="D18" s="26">
        <v>33</v>
      </c>
      <c r="E18" s="26">
        <v>2551</v>
      </c>
      <c r="F18" s="26">
        <v>2677</v>
      </c>
    </row>
    <row r="19" spans="1:6" ht="27.95" customHeight="1">
      <c r="A19" s="123">
        <v>14</v>
      </c>
      <c r="B19" s="124" t="s">
        <v>15</v>
      </c>
      <c r="C19" s="130">
        <v>50</v>
      </c>
      <c r="D19" s="130">
        <v>57</v>
      </c>
      <c r="E19" s="130">
        <v>3308</v>
      </c>
      <c r="F19" s="130">
        <v>3448</v>
      </c>
    </row>
    <row r="20" spans="1:6" ht="27.95" customHeight="1">
      <c r="A20" s="23">
        <v>15</v>
      </c>
      <c r="B20" s="39" t="s">
        <v>16</v>
      </c>
      <c r="C20" s="26">
        <v>42</v>
      </c>
      <c r="D20" s="26">
        <v>43</v>
      </c>
      <c r="E20" s="26">
        <v>2777</v>
      </c>
      <c r="F20" s="26">
        <v>2953</v>
      </c>
    </row>
    <row r="21" spans="1:6" ht="27.95" customHeight="1">
      <c r="A21" s="123">
        <v>16</v>
      </c>
      <c r="B21" s="124" t="s">
        <v>17</v>
      </c>
      <c r="C21" s="130">
        <v>82</v>
      </c>
      <c r="D21" s="130">
        <v>84</v>
      </c>
      <c r="E21" s="130">
        <v>9078</v>
      </c>
      <c r="F21" s="130">
        <v>9411</v>
      </c>
    </row>
    <row r="22" spans="1:6" ht="27.95" customHeight="1">
      <c r="A22" s="23">
        <v>17</v>
      </c>
      <c r="B22" s="39" t="s">
        <v>18</v>
      </c>
      <c r="C22" s="26">
        <v>78</v>
      </c>
      <c r="D22" s="26">
        <v>80</v>
      </c>
      <c r="E22" s="26">
        <v>5161</v>
      </c>
      <c r="F22" s="26">
        <v>5374</v>
      </c>
    </row>
    <row r="23" spans="1:6" ht="30" customHeight="1">
      <c r="A23" s="123">
        <v>18</v>
      </c>
      <c r="B23" s="124" t="s">
        <v>19</v>
      </c>
      <c r="C23" s="130">
        <v>81</v>
      </c>
      <c r="D23" s="130">
        <v>89</v>
      </c>
      <c r="E23" s="130">
        <v>6663</v>
      </c>
      <c r="F23" s="130">
        <v>7051</v>
      </c>
    </row>
    <row r="24" spans="1:6" ht="35.25" customHeight="1">
      <c r="A24" s="280"/>
      <c r="B24" s="281" t="s">
        <v>0</v>
      </c>
      <c r="C24" s="279">
        <v>1438</v>
      </c>
      <c r="D24" s="279">
        <v>1550</v>
      </c>
      <c r="E24" s="279">
        <v>106724</v>
      </c>
      <c r="F24" s="279">
        <v>112265</v>
      </c>
    </row>
    <row r="25" spans="1:6" ht="35.25" customHeight="1">
      <c r="A25" s="432" t="s">
        <v>27</v>
      </c>
      <c r="B25" s="432"/>
      <c r="C25" s="432"/>
      <c r="D25" s="432"/>
      <c r="E25" s="432"/>
      <c r="F25" s="432"/>
    </row>
    <row r="26" spans="1:6">
      <c r="C26" s="4"/>
      <c r="D26" s="4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2" type="noConversion"/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S8" sqref="S8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  <col min="15" max="15" width="12.7109375" customWidth="1"/>
  </cols>
  <sheetData>
    <row r="1" spans="1:15" ht="40.5" customHeight="1">
      <c r="A1" s="664" t="s">
        <v>287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1:15" ht="18.75">
      <c r="A2" s="157"/>
      <c r="B2" s="158"/>
      <c r="C2" s="159"/>
      <c r="D2" s="160"/>
      <c r="E2" s="159"/>
      <c r="F2" s="159"/>
      <c r="G2" s="159"/>
      <c r="H2" s="159"/>
      <c r="I2" s="157"/>
      <c r="J2" s="157"/>
      <c r="K2" s="157"/>
      <c r="L2" s="157"/>
      <c r="M2" s="157"/>
      <c r="N2" s="157"/>
      <c r="O2" s="157"/>
    </row>
    <row r="3" spans="1:15" ht="15">
      <c r="A3" s="663" t="s">
        <v>1</v>
      </c>
      <c r="B3" s="663" t="s">
        <v>32</v>
      </c>
      <c r="C3" s="663" t="s">
        <v>197</v>
      </c>
      <c r="D3" s="665" t="s">
        <v>30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7" t="s">
        <v>165</v>
      </c>
    </row>
    <row r="4" spans="1:15" ht="30">
      <c r="A4" s="663"/>
      <c r="B4" s="663"/>
      <c r="C4" s="663"/>
      <c r="D4" s="313" t="s">
        <v>21</v>
      </c>
      <c r="E4" s="313" t="s">
        <v>22</v>
      </c>
      <c r="F4" s="313" t="s">
        <v>23</v>
      </c>
      <c r="G4" s="313" t="s">
        <v>31</v>
      </c>
      <c r="H4" s="313" t="s">
        <v>33</v>
      </c>
      <c r="I4" s="313" t="s">
        <v>34</v>
      </c>
      <c r="J4" s="313" t="s">
        <v>156</v>
      </c>
      <c r="K4" s="313" t="s">
        <v>163</v>
      </c>
      <c r="L4" s="313" t="s">
        <v>164</v>
      </c>
      <c r="M4" s="313" t="s">
        <v>157</v>
      </c>
      <c r="N4" s="313" t="s">
        <v>229</v>
      </c>
      <c r="O4" s="668"/>
    </row>
    <row r="5" spans="1:15" ht="18">
      <c r="A5" s="23">
        <v>1</v>
      </c>
      <c r="B5" s="39" t="s">
        <v>2</v>
      </c>
      <c r="C5" s="54">
        <f t="shared" ref="C5:C22" si="0">SUM(D5:N5)</f>
        <v>398</v>
      </c>
      <c r="D5" s="26">
        <v>315</v>
      </c>
      <c r="E5" s="26">
        <v>65</v>
      </c>
      <c r="F5" s="26">
        <v>14</v>
      </c>
      <c r="G5" s="26">
        <v>3</v>
      </c>
      <c r="H5" s="26">
        <v>1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54">
        <f>D5*3+E5*4+F5*5+G5*6+H5*7+I5*8+J5*9+K5*10+L5*11+M5*12+N5*13</f>
        <v>1300</v>
      </c>
    </row>
    <row r="6" spans="1:15" ht="18">
      <c r="A6" s="123">
        <v>2</v>
      </c>
      <c r="B6" s="124" t="s">
        <v>3</v>
      </c>
      <c r="C6" s="134">
        <f t="shared" si="0"/>
        <v>506</v>
      </c>
      <c r="D6" s="130">
        <v>367</v>
      </c>
      <c r="E6" s="130">
        <v>93</v>
      </c>
      <c r="F6" s="130">
        <v>31</v>
      </c>
      <c r="G6" s="130">
        <v>9</v>
      </c>
      <c r="H6" s="130">
        <v>4</v>
      </c>
      <c r="I6" s="130">
        <v>2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4">
        <f t="shared" ref="O6:O22" si="1">D6*3+E6*4+F6*5+G6*6+H6*7+I6*8+J6*9+K6*10+L6*11+M6*12+N6*13</f>
        <v>1726</v>
      </c>
    </row>
    <row r="7" spans="1:15" ht="18">
      <c r="A7" s="23">
        <v>3</v>
      </c>
      <c r="B7" s="39" t="s">
        <v>4</v>
      </c>
      <c r="C7" s="55">
        <f t="shared" si="0"/>
        <v>662</v>
      </c>
      <c r="D7" s="26">
        <v>535</v>
      </c>
      <c r="E7" s="26">
        <v>96</v>
      </c>
      <c r="F7" s="26">
        <v>15</v>
      </c>
      <c r="G7" s="26">
        <v>10</v>
      </c>
      <c r="H7" s="26">
        <v>2</v>
      </c>
      <c r="I7" s="26">
        <v>3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55">
        <f t="shared" si="1"/>
        <v>2171</v>
      </c>
    </row>
    <row r="8" spans="1:15" ht="18">
      <c r="A8" s="123">
        <v>4</v>
      </c>
      <c r="B8" s="124" t="s">
        <v>5</v>
      </c>
      <c r="C8" s="134">
        <f t="shared" si="0"/>
        <v>2245</v>
      </c>
      <c r="D8" s="130">
        <v>1825</v>
      </c>
      <c r="E8" s="130">
        <v>324</v>
      </c>
      <c r="F8" s="130">
        <v>64</v>
      </c>
      <c r="G8" s="130">
        <v>20</v>
      </c>
      <c r="H8" s="130">
        <v>9</v>
      </c>
      <c r="I8" s="130">
        <v>1</v>
      </c>
      <c r="J8" s="130">
        <v>0</v>
      </c>
      <c r="K8" s="130">
        <v>2</v>
      </c>
      <c r="L8" s="130">
        <v>0</v>
      </c>
      <c r="M8" s="130">
        <v>0</v>
      </c>
      <c r="N8" s="130">
        <v>0</v>
      </c>
      <c r="O8" s="134">
        <f t="shared" si="1"/>
        <v>7302</v>
      </c>
    </row>
    <row r="9" spans="1:15" ht="18">
      <c r="A9" s="23">
        <v>5</v>
      </c>
      <c r="B9" s="39" t="s">
        <v>6</v>
      </c>
      <c r="C9" s="55">
        <f t="shared" si="0"/>
        <v>1369</v>
      </c>
      <c r="D9" s="26">
        <v>1176</v>
      </c>
      <c r="E9" s="26">
        <v>140</v>
      </c>
      <c r="F9" s="26">
        <v>38</v>
      </c>
      <c r="G9" s="26">
        <v>10</v>
      </c>
      <c r="H9" s="26">
        <v>3</v>
      </c>
      <c r="I9" s="26">
        <v>1</v>
      </c>
      <c r="J9" s="26">
        <v>1</v>
      </c>
      <c r="K9" s="26">
        <v>0</v>
      </c>
      <c r="L9" s="26">
        <v>0</v>
      </c>
      <c r="M9" s="26">
        <v>0</v>
      </c>
      <c r="N9" s="26">
        <v>0</v>
      </c>
      <c r="O9" s="55">
        <f t="shared" si="1"/>
        <v>4376</v>
      </c>
    </row>
    <row r="10" spans="1:15" ht="18">
      <c r="A10" s="123">
        <v>6</v>
      </c>
      <c r="B10" s="124" t="s">
        <v>7</v>
      </c>
      <c r="C10" s="134">
        <f t="shared" si="0"/>
        <v>1673</v>
      </c>
      <c r="D10" s="130">
        <v>1342</v>
      </c>
      <c r="E10" s="130">
        <v>228</v>
      </c>
      <c r="F10" s="130">
        <v>66</v>
      </c>
      <c r="G10" s="130">
        <v>23</v>
      </c>
      <c r="H10" s="130">
        <v>8</v>
      </c>
      <c r="I10" s="130">
        <v>3</v>
      </c>
      <c r="J10" s="130">
        <v>2</v>
      </c>
      <c r="K10" s="130">
        <v>1</v>
      </c>
      <c r="L10" s="130">
        <v>0</v>
      </c>
      <c r="M10" s="130">
        <v>0</v>
      </c>
      <c r="N10" s="130">
        <v>0</v>
      </c>
      <c r="O10" s="134">
        <f t="shared" si="1"/>
        <v>5514</v>
      </c>
    </row>
    <row r="11" spans="1:15" ht="18">
      <c r="A11" s="23">
        <v>7</v>
      </c>
      <c r="B11" s="39" t="s">
        <v>8</v>
      </c>
      <c r="C11" s="55">
        <f t="shared" si="0"/>
        <v>617</v>
      </c>
      <c r="D11" s="26">
        <v>519</v>
      </c>
      <c r="E11" s="26">
        <v>73</v>
      </c>
      <c r="F11" s="26">
        <v>19</v>
      </c>
      <c r="G11" s="26">
        <v>4</v>
      </c>
      <c r="H11" s="26">
        <v>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55">
        <f t="shared" si="1"/>
        <v>1982</v>
      </c>
    </row>
    <row r="12" spans="1:15" ht="18">
      <c r="A12" s="123">
        <v>8</v>
      </c>
      <c r="B12" s="124" t="s">
        <v>9</v>
      </c>
      <c r="C12" s="134">
        <f t="shared" si="0"/>
        <v>430</v>
      </c>
      <c r="D12" s="130">
        <v>355</v>
      </c>
      <c r="E12" s="130">
        <v>61</v>
      </c>
      <c r="F12" s="130">
        <v>6</v>
      </c>
      <c r="G12" s="130">
        <v>5</v>
      </c>
      <c r="H12" s="130">
        <v>3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4">
        <f t="shared" si="1"/>
        <v>1390</v>
      </c>
    </row>
    <row r="13" spans="1:15" ht="18">
      <c r="A13" s="23">
        <v>9</v>
      </c>
      <c r="B13" s="39" t="s">
        <v>10</v>
      </c>
      <c r="C13" s="55">
        <f t="shared" si="0"/>
        <v>686</v>
      </c>
      <c r="D13" s="26">
        <v>541</v>
      </c>
      <c r="E13" s="26">
        <v>112</v>
      </c>
      <c r="F13" s="26">
        <v>25</v>
      </c>
      <c r="G13" s="26">
        <v>7</v>
      </c>
      <c r="H13" s="26">
        <v>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55">
        <f t="shared" si="1"/>
        <v>2245</v>
      </c>
    </row>
    <row r="14" spans="1:15" ht="18">
      <c r="A14" s="123">
        <v>10</v>
      </c>
      <c r="B14" s="124" t="s">
        <v>11</v>
      </c>
      <c r="C14" s="134">
        <f t="shared" si="0"/>
        <v>266</v>
      </c>
      <c r="D14" s="130">
        <v>216</v>
      </c>
      <c r="E14" s="130">
        <v>39</v>
      </c>
      <c r="F14" s="130">
        <v>7</v>
      </c>
      <c r="G14" s="130">
        <v>2</v>
      </c>
      <c r="H14" s="130">
        <v>1</v>
      </c>
      <c r="I14" s="130">
        <v>0</v>
      </c>
      <c r="J14" s="130">
        <v>0</v>
      </c>
      <c r="K14" s="130">
        <v>0</v>
      </c>
      <c r="L14" s="130">
        <v>0</v>
      </c>
      <c r="M14" s="130">
        <v>1</v>
      </c>
      <c r="N14" s="130">
        <v>0</v>
      </c>
      <c r="O14" s="134">
        <f t="shared" si="1"/>
        <v>870</v>
      </c>
    </row>
    <row r="15" spans="1:15" ht="18">
      <c r="A15" s="23">
        <v>11</v>
      </c>
      <c r="B15" s="39" t="s">
        <v>12</v>
      </c>
      <c r="C15" s="55">
        <f t="shared" si="0"/>
        <v>515</v>
      </c>
      <c r="D15" s="26">
        <v>414</v>
      </c>
      <c r="E15" s="26">
        <v>76</v>
      </c>
      <c r="F15" s="26">
        <v>16</v>
      </c>
      <c r="G15" s="26">
        <v>8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55">
        <f t="shared" si="1"/>
        <v>1681</v>
      </c>
    </row>
    <row r="16" spans="1:15" ht="18">
      <c r="A16" s="123">
        <v>12</v>
      </c>
      <c r="B16" s="124" t="s">
        <v>13</v>
      </c>
      <c r="C16" s="134">
        <f t="shared" si="0"/>
        <v>585</v>
      </c>
      <c r="D16" s="130">
        <v>450</v>
      </c>
      <c r="E16" s="130">
        <v>104</v>
      </c>
      <c r="F16" s="130">
        <v>18</v>
      </c>
      <c r="G16" s="130">
        <v>7</v>
      </c>
      <c r="H16" s="130">
        <v>2</v>
      </c>
      <c r="I16" s="130">
        <v>3</v>
      </c>
      <c r="J16" s="130">
        <v>1</v>
      </c>
      <c r="K16" s="130">
        <v>0</v>
      </c>
      <c r="L16" s="130">
        <v>0</v>
      </c>
      <c r="M16" s="130">
        <v>0</v>
      </c>
      <c r="N16" s="130">
        <v>0</v>
      </c>
      <c r="O16" s="134">
        <f t="shared" si="1"/>
        <v>1945</v>
      </c>
    </row>
    <row r="17" spans="1:15" ht="18">
      <c r="A17" s="23">
        <v>13</v>
      </c>
      <c r="B17" s="39" t="s">
        <v>14</v>
      </c>
      <c r="C17" s="55">
        <f t="shared" si="0"/>
        <v>280</v>
      </c>
      <c r="D17" s="26">
        <v>222</v>
      </c>
      <c r="E17" s="26">
        <v>39</v>
      </c>
      <c r="F17" s="26">
        <v>11</v>
      </c>
      <c r="G17" s="26">
        <v>5</v>
      </c>
      <c r="H17" s="26">
        <v>1</v>
      </c>
      <c r="I17" s="26">
        <v>2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55">
        <f t="shared" si="1"/>
        <v>930</v>
      </c>
    </row>
    <row r="18" spans="1:15" ht="18">
      <c r="A18" s="123">
        <v>14</v>
      </c>
      <c r="B18" s="124" t="s">
        <v>15</v>
      </c>
      <c r="C18" s="134">
        <f t="shared" si="0"/>
        <v>589</v>
      </c>
      <c r="D18" s="130">
        <v>457</v>
      </c>
      <c r="E18" s="130">
        <v>102</v>
      </c>
      <c r="F18" s="130">
        <v>18</v>
      </c>
      <c r="G18" s="130">
        <v>9</v>
      </c>
      <c r="H18" s="130">
        <v>2</v>
      </c>
      <c r="I18" s="130">
        <v>1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4">
        <f t="shared" si="1"/>
        <v>1945</v>
      </c>
    </row>
    <row r="19" spans="1:15" ht="18">
      <c r="A19" s="23">
        <v>15</v>
      </c>
      <c r="B19" s="39" t="s">
        <v>16</v>
      </c>
      <c r="C19" s="55">
        <f t="shared" si="0"/>
        <v>346</v>
      </c>
      <c r="D19" s="26">
        <v>249</v>
      </c>
      <c r="E19" s="26">
        <v>73</v>
      </c>
      <c r="F19" s="26">
        <v>17</v>
      </c>
      <c r="G19" s="26">
        <v>5</v>
      </c>
      <c r="H19" s="26">
        <v>1</v>
      </c>
      <c r="I19" s="26">
        <v>0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55">
        <f t="shared" si="1"/>
        <v>1171</v>
      </c>
    </row>
    <row r="20" spans="1:15" ht="18">
      <c r="A20" s="123">
        <v>16</v>
      </c>
      <c r="B20" s="124" t="s">
        <v>17</v>
      </c>
      <c r="C20" s="134">
        <f t="shared" si="0"/>
        <v>383</v>
      </c>
      <c r="D20" s="130">
        <v>313</v>
      </c>
      <c r="E20" s="130">
        <v>55</v>
      </c>
      <c r="F20" s="130">
        <v>11</v>
      </c>
      <c r="G20" s="130">
        <v>3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1</v>
      </c>
      <c r="O20" s="134">
        <f t="shared" si="1"/>
        <v>1245</v>
      </c>
    </row>
    <row r="21" spans="1:15" ht="18">
      <c r="A21" s="23">
        <v>17</v>
      </c>
      <c r="B21" s="39" t="s">
        <v>18</v>
      </c>
      <c r="C21" s="55">
        <f t="shared" si="0"/>
        <v>310</v>
      </c>
      <c r="D21" s="26">
        <v>248</v>
      </c>
      <c r="E21" s="26">
        <v>47</v>
      </c>
      <c r="F21" s="26">
        <v>13</v>
      </c>
      <c r="G21" s="26">
        <v>2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55">
        <f t="shared" si="1"/>
        <v>1009</v>
      </c>
    </row>
    <row r="22" spans="1:15" ht="18">
      <c r="A22" s="123">
        <v>18</v>
      </c>
      <c r="B22" s="124" t="s">
        <v>19</v>
      </c>
      <c r="C22" s="134">
        <f t="shared" si="0"/>
        <v>895</v>
      </c>
      <c r="D22" s="130">
        <v>708</v>
      </c>
      <c r="E22" s="130">
        <v>154</v>
      </c>
      <c r="F22" s="130">
        <v>24</v>
      </c>
      <c r="G22" s="130">
        <v>2</v>
      </c>
      <c r="H22" s="130">
        <v>5</v>
      </c>
      <c r="I22" s="130">
        <v>1</v>
      </c>
      <c r="J22" s="130">
        <v>1</v>
      </c>
      <c r="K22" s="130">
        <v>0</v>
      </c>
      <c r="L22" s="130">
        <v>0</v>
      </c>
      <c r="M22" s="130">
        <v>0</v>
      </c>
      <c r="N22" s="130">
        <v>0</v>
      </c>
      <c r="O22" s="134">
        <f t="shared" si="1"/>
        <v>2924</v>
      </c>
    </row>
    <row r="23" spans="1:15" ht="18">
      <c r="A23" s="6"/>
      <c r="B23" s="28" t="s">
        <v>0</v>
      </c>
      <c r="C23" s="56">
        <f>SUM(C5:C22)</f>
        <v>12755</v>
      </c>
      <c r="D23" s="22">
        <f t="shared" ref="D23:G23" si="2">SUM(D5:D22)</f>
        <v>10252</v>
      </c>
      <c r="E23" s="22">
        <f t="shared" si="2"/>
        <v>1881</v>
      </c>
      <c r="F23" s="22">
        <f t="shared" si="2"/>
        <v>413</v>
      </c>
      <c r="G23" s="22">
        <f t="shared" si="2"/>
        <v>134</v>
      </c>
      <c r="H23" s="22">
        <v>46</v>
      </c>
      <c r="I23" s="279">
        <v>17</v>
      </c>
      <c r="J23" s="279">
        <v>6</v>
      </c>
      <c r="K23" s="279">
        <v>4</v>
      </c>
      <c r="L23" s="279">
        <v>0</v>
      </c>
      <c r="M23" s="279">
        <v>1</v>
      </c>
      <c r="N23" s="279">
        <v>1</v>
      </c>
      <c r="O23" s="195">
        <f>SUM(O5:O22)</f>
        <v>41726</v>
      </c>
    </row>
  </sheetData>
  <mergeCells count="6">
    <mergeCell ref="A3:A4"/>
    <mergeCell ref="B3:B4"/>
    <mergeCell ref="C3:C4"/>
    <mergeCell ref="A1:O1"/>
    <mergeCell ref="D3:N3"/>
    <mergeCell ref="O3:O4"/>
  </mergeCells>
  <phoneticPr fontId="22" type="noConversion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zoomScale="59" zoomScaleNormal="59" workbookViewId="0">
      <selection activeCell="AN18" sqref="AN18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431" t="s">
        <v>24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ht="42" customHeight="1">
      <c r="A2" s="449" t="s">
        <v>257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197"/>
      <c r="AH2" s="197"/>
      <c r="AI2" s="197"/>
      <c r="AJ2" s="197"/>
      <c r="AK2" s="197"/>
      <c r="AL2" s="52"/>
      <c r="AM2" s="52"/>
      <c r="AN2" s="52"/>
      <c r="AO2" s="52"/>
      <c r="AP2" s="52"/>
      <c r="AQ2" s="52"/>
      <c r="AR2" s="52"/>
    </row>
    <row r="3" spans="1:44" ht="16.899999999999999" customHeight="1">
      <c r="A3" s="435" t="s">
        <v>37</v>
      </c>
      <c r="B3" s="450" t="s">
        <v>38</v>
      </c>
      <c r="C3" s="453" t="s">
        <v>166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44" t="s">
        <v>206</v>
      </c>
      <c r="AD3" s="444"/>
      <c r="AE3" s="444" t="s">
        <v>218</v>
      </c>
      <c r="AF3" s="444"/>
      <c r="AG3" s="52"/>
      <c r="AH3" s="52"/>
      <c r="AI3" s="52"/>
      <c r="AJ3" s="52"/>
      <c r="AK3" s="52"/>
      <c r="AL3" s="198"/>
      <c r="AM3" s="198"/>
      <c r="AN3" s="198"/>
      <c r="AO3" s="198"/>
      <c r="AP3" s="198"/>
      <c r="AQ3" s="198"/>
      <c r="AR3" s="198"/>
    </row>
    <row r="4" spans="1:44" ht="20.25" customHeight="1">
      <c r="A4" s="435"/>
      <c r="B4" s="451"/>
      <c r="C4" s="446" t="s">
        <v>49</v>
      </c>
      <c r="D4" s="446"/>
      <c r="E4" s="446"/>
      <c r="F4" s="446"/>
      <c r="G4" s="446" t="s">
        <v>50</v>
      </c>
      <c r="H4" s="446"/>
      <c r="I4" s="446"/>
      <c r="J4" s="446"/>
      <c r="K4" s="446" t="s">
        <v>51</v>
      </c>
      <c r="L4" s="446"/>
      <c r="M4" s="446"/>
      <c r="N4" s="446"/>
      <c r="O4" s="446" t="s">
        <v>52</v>
      </c>
      <c r="P4" s="446"/>
      <c r="Q4" s="446"/>
      <c r="R4" s="446"/>
      <c r="S4" s="446" t="s">
        <v>53</v>
      </c>
      <c r="T4" s="446"/>
      <c r="U4" s="446"/>
      <c r="V4" s="446"/>
      <c r="W4" s="446" t="s">
        <v>54</v>
      </c>
      <c r="X4" s="446"/>
      <c r="Y4" s="446"/>
      <c r="Z4" s="446"/>
      <c r="AA4" s="455" t="s">
        <v>0</v>
      </c>
      <c r="AB4" s="455"/>
      <c r="AC4" s="444"/>
      <c r="AD4" s="444"/>
      <c r="AE4" s="444"/>
      <c r="AF4" s="444"/>
      <c r="AG4" s="198"/>
      <c r="AH4" s="198"/>
      <c r="AI4" s="198"/>
      <c r="AJ4" s="198"/>
      <c r="AK4" s="198"/>
      <c r="AL4" s="199"/>
      <c r="AM4" s="199"/>
      <c r="AN4" s="199"/>
      <c r="AO4" s="199"/>
      <c r="AP4" s="199"/>
      <c r="AQ4" s="199"/>
      <c r="AR4" s="199"/>
    </row>
    <row r="5" spans="1:44" ht="21" customHeight="1">
      <c r="A5" s="435"/>
      <c r="B5" s="451"/>
      <c r="C5" s="443" t="s">
        <v>55</v>
      </c>
      <c r="D5" s="443"/>
      <c r="E5" s="443" t="s">
        <v>56</v>
      </c>
      <c r="F5" s="443"/>
      <c r="G5" s="443" t="s">
        <v>55</v>
      </c>
      <c r="H5" s="443"/>
      <c r="I5" s="443" t="s">
        <v>56</v>
      </c>
      <c r="J5" s="443"/>
      <c r="K5" s="443" t="s">
        <v>55</v>
      </c>
      <c r="L5" s="443"/>
      <c r="M5" s="443" t="s">
        <v>56</v>
      </c>
      <c r="N5" s="443"/>
      <c r="O5" s="443" t="s">
        <v>55</v>
      </c>
      <c r="P5" s="443"/>
      <c r="Q5" s="443" t="s">
        <v>56</v>
      </c>
      <c r="R5" s="443"/>
      <c r="S5" s="443" t="s">
        <v>55</v>
      </c>
      <c r="T5" s="443"/>
      <c r="U5" s="443" t="s">
        <v>56</v>
      </c>
      <c r="V5" s="443"/>
      <c r="W5" s="443" t="s">
        <v>55</v>
      </c>
      <c r="X5" s="443"/>
      <c r="Y5" s="443" t="s">
        <v>56</v>
      </c>
      <c r="Z5" s="443"/>
      <c r="AA5" s="455"/>
      <c r="AB5" s="455"/>
      <c r="AC5" s="444" t="s">
        <v>57</v>
      </c>
      <c r="AD5" s="444" t="s">
        <v>58</v>
      </c>
      <c r="AE5" s="444" t="s">
        <v>57</v>
      </c>
      <c r="AF5" s="444" t="s">
        <v>58</v>
      </c>
      <c r="AG5" s="199"/>
      <c r="AH5" s="199"/>
      <c r="AI5" s="199"/>
      <c r="AJ5" s="199"/>
      <c r="AK5" s="199"/>
      <c r="AL5" s="200"/>
      <c r="AM5" s="200"/>
      <c r="AN5" s="200"/>
      <c r="AO5" s="200"/>
      <c r="AP5" s="200"/>
      <c r="AQ5" s="200"/>
      <c r="AR5" s="200"/>
    </row>
    <row r="6" spans="1:44" ht="27.95" customHeight="1" thickBot="1">
      <c r="A6" s="436"/>
      <c r="B6" s="452"/>
      <c r="C6" s="46" t="s">
        <v>59</v>
      </c>
      <c r="D6" s="46" t="s">
        <v>60</v>
      </c>
      <c r="E6" s="46" t="s">
        <v>59</v>
      </c>
      <c r="F6" s="46" t="s">
        <v>60</v>
      </c>
      <c r="G6" s="46" t="s">
        <v>59</v>
      </c>
      <c r="H6" s="46" t="s">
        <v>60</v>
      </c>
      <c r="I6" s="46" t="s">
        <v>59</v>
      </c>
      <c r="J6" s="46" t="s">
        <v>60</v>
      </c>
      <c r="K6" s="46" t="s">
        <v>59</v>
      </c>
      <c r="L6" s="46" t="s">
        <v>60</v>
      </c>
      <c r="M6" s="46" t="s">
        <v>59</v>
      </c>
      <c r="N6" s="46" t="s">
        <v>60</v>
      </c>
      <c r="O6" s="46" t="s">
        <v>59</v>
      </c>
      <c r="P6" s="46" t="s">
        <v>60</v>
      </c>
      <c r="Q6" s="46" t="s">
        <v>59</v>
      </c>
      <c r="R6" s="46" t="s">
        <v>60</v>
      </c>
      <c r="S6" s="46" t="s">
        <v>59</v>
      </c>
      <c r="T6" s="46" t="s">
        <v>60</v>
      </c>
      <c r="U6" s="46" t="s">
        <v>59</v>
      </c>
      <c r="V6" s="46" t="s">
        <v>60</v>
      </c>
      <c r="W6" s="46" t="s">
        <v>59</v>
      </c>
      <c r="X6" s="46" t="s">
        <v>60</v>
      </c>
      <c r="Y6" s="46" t="s">
        <v>59</v>
      </c>
      <c r="Z6" s="46" t="s">
        <v>60</v>
      </c>
      <c r="AA6" s="46" t="s">
        <v>61</v>
      </c>
      <c r="AB6" s="46" t="s">
        <v>60</v>
      </c>
      <c r="AC6" s="445"/>
      <c r="AD6" s="445"/>
      <c r="AE6" s="445"/>
      <c r="AF6" s="445"/>
      <c r="AG6" s="200"/>
      <c r="AH6" s="200"/>
      <c r="AI6" s="200"/>
      <c r="AJ6" s="200"/>
      <c r="AK6" s="200"/>
      <c r="AL6" s="52"/>
      <c r="AM6" s="52"/>
      <c r="AN6" s="52"/>
      <c r="AO6" s="52"/>
      <c r="AP6" s="52"/>
      <c r="AQ6" s="52"/>
      <c r="AR6" s="52"/>
    </row>
    <row r="7" spans="1:44" ht="27.95" customHeight="1" thickTop="1">
      <c r="A7" s="32">
        <v>1</v>
      </c>
      <c r="B7" s="33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>
        <v>431</v>
      </c>
      <c r="AD7" s="48">
        <v>305</v>
      </c>
      <c r="AE7" s="48">
        <v>450</v>
      </c>
      <c r="AF7" s="48">
        <v>320</v>
      </c>
      <c r="AG7" s="201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7.95" customHeight="1">
      <c r="A8" s="123">
        <v>2</v>
      </c>
      <c r="B8" s="124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32"/>
      <c r="AC8" s="133">
        <v>559</v>
      </c>
      <c r="AD8" s="133">
        <v>488</v>
      </c>
      <c r="AE8" s="133">
        <v>594</v>
      </c>
      <c r="AF8" s="133">
        <v>516</v>
      </c>
      <c r="AG8" s="201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4" ht="27.95" customHeight="1">
      <c r="A9" s="23">
        <v>3</v>
      </c>
      <c r="B9" s="39" t="s">
        <v>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7"/>
      <c r="AB9" s="47"/>
      <c r="AC9" s="50">
        <v>510</v>
      </c>
      <c r="AD9" s="50">
        <v>397</v>
      </c>
      <c r="AE9" s="50">
        <v>533</v>
      </c>
      <c r="AF9" s="50">
        <v>413</v>
      </c>
      <c r="AG9" s="201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27.95" customHeight="1">
      <c r="A10" s="123">
        <v>4</v>
      </c>
      <c r="B10" s="124" t="s"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32"/>
      <c r="AC10" s="133">
        <v>993</v>
      </c>
      <c r="AD10" s="133">
        <v>829</v>
      </c>
      <c r="AE10" s="133">
        <v>1978</v>
      </c>
      <c r="AF10" s="133">
        <v>1532</v>
      </c>
      <c r="AG10" s="201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27.95" customHeight="1">
      <c r="A11" s="23">
        <v>5</v>
      </c>
      <c r="B11" s="39" t="s">
        <v>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7"/>
      <c r="AB11" s="47"/>
      <c r="AC11" s="50">
        <v>1138</v>
      </c>
      <c r="AD11" s="50">
        <v>875</v>
      </c>
      <c r="AE11" s="50">
        <v>1246</v>
      </c>
      <c r="AF11" s="50">
        <v>957</v>
      </c>
      <c r="AG11" s="201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7.95" customHeight="1">
      <c r="A12" s="123">
        <v>6</v>
      </c>
      <c r="B12" s="124" t="s">
        <v>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2"/>
      <c r="AB12" s="132"/>
      <c r="AC12" s="133">
        <v>1584</v>
      </c>
      <c r="AD12" s="133">
        <v>1200</v>
      </c>
      <c r="AE12" s="133">
        <v>1674</v>
      </c>
      <c r="AF12" s="133">
        <v>1253</v>
      </c>
      <c r="AG12" s="201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ht="27.95" customHeight="1">
      <c r="A13" s="23">
        <v>7</v>
      </c>
      <c r="B13" s="39" t="s">
        <v>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7"/>
      <c r="AB13" s="47"/>
      <c r="AC13" s="50">
        <v>252</v>
      </c>
      <c r="AD13" s="50">
        <v>177</v>
      </c>
      <c r="AE13" s="50">
        <v>277</v>
      </c>
      <c r="AF13" s="50">
        <v>198</v>
      </c>
      <c r="AG13" s="201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ht="27.95" customHeight="1">
      <c r="A14" s="123">
        <v>8</v>
      </c>
      <c r="B14" s="124" t="s">
        <v>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  <c r="AB14" s="132"/>
      <c r="AC14" s="133">
        <v>335</v>
      </c>
      <c r="AD14" s="133">
        <v>212</v>
      </c>
      <c r="AE14" s="133">
        <v>366</v>
      </c>
      <c r="AF14" s="133">
        <v>227</v>
      </c>
      <c r="AG14" s="201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27.95" customHeight="1">
      <c r="A15" s="23">
        <v>9</v>
      </c>
      <c r="B15" s="39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7"/>
      <c r="AB15" s="47"/>
      <c r="AC15" s="50">
        <v>624</v>
      </c>
      <c r="AD15" s="50">
        <v>456</v>
      </c>
      <c r="AE15" s="50">
        <v>666</v>
      </c>
      <c r="AF15" s="50">
        <v>484</v>
      </c>
      <c r="AG15" s="201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27.95" customHeight="1">
      <c r="A16" s="123">
        <v>10</v>
      </c>
      <c r="B16" s="124" t="s">
        <v>11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  <c r="AB16" s="132"/>
      <c r="AC16" s="133">
        <v>249</v>
      </c>
      <c r="AD16" s="133">
        <v>155</v>
      </c>
      <c r="AE16" s="133">
        <v>281</v>
      </c>
      <c r="AF16" s="133">
        <v>168</v>
      </c>
      <c r="AG16" s="201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27.95" customHeight="1">
      <c r="A17" s="23">
        <v>11</v>
      </c>
      <c r="B17" s="39" t="s">
        <v>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7"/>
      <c r="AB17" s="47"/>
      <c r="AC17" s="50">
        <v>911</v>
      </c>
      <c r="AD17" s="50">
        <v>748</v>
      </c>
      <c r="AE17" s="50">
        <v>977</v>
      </c>
      <c r="AF17" s="50">
        <v>797</v>
      </c>
      <c r="AG17" s="201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27.95" customHeight="1">
      <c r="A18" s="123">
        <v>12</v>
      </c>
      <c r="B18" s="124" t="s">
        <v>13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2"/>
      <c r="AC18" s="133">
        <v>491</v>
      </c>
      <c r="AD18" s="133">
        <v>364</v>
      </c>
      <c r="AE18" s="133">
        <v>558</v>
      </c>
      <c r="AF18" s="133">
        <v>412</v>
      </c>
      <c r="AG18" s="201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27.95" customHeight="1">
      <c r="A19" s="23">
        <v>13</v>
      </c>
      <c r="B19" s="39" t="s">
        <v>14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7"/>
      <c r="AB19" s="47"/>
      <c r="AC19" s="50">
        <v>384</v>
      </c>
      <c r="AD19" s="50">
        <v>244</v>
      </c>
      <c r="AE19" s="50">
        <v>415</v>
      </c>
      <c r="AF19" s="50">
        <v>262</v>
      </c>
      <c r="AG19" s="201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27.95" customHeight="1">
      <c r="A20" s="123">
        <v>14</v>
      </c>
      <c r="B20" s="124" t="s">
        <v>15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132"/>
      <c r="AC20" s="133">
        <v>869</v>
      </c>
      <c r="AD20" s="133">
        <v>683</v>
      </c>
      <c r="AE20" s="133">
        <v>906</v>
      </c>
      <c r="AF20" s="133">
        <v>713</v>
      </c>
      <c r="AG20" s="201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7.95" customHeight="1">
      <c r="A21" s="23">
        <v>15</v>
      </c>
      <c r="B21" s="39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7"/>
      <c r="AB21" s="47"/>
      <c r="AC21" s="50">
        <v>120</v>
      </c>
      <c r="AD21" s="50">
        <v>85</v>
      </c>
      <c r="AE21" s="50">
        <v>138</v>
      </c>
      <c r="AF21" s="50">
        <v>96</v>
      </c>
      <c r="AG21" s="20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ht="27.95" customHeight="1">
      <c r="A22" s="123">
        <v>16</v>
      </c>
      <c r="B22" s="124" t="s">
        <v>17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/>
      <c r="AB22" s="132"/>
      <c r="AC22" s="133">
        <v>0</v>
      </c>
      <c r="AD22" s="133">
        <v>0</v>
      </c>
      <c r="AE22" s="133">
        <v>0</v>
      </c>
      <c r="AF22" s="133">
        <v>0</v>
      </c>
      <c r="AG22" s="201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ht="27.95" customHeight="1">
      <c r="A23" s="23">
        <v>17</v>
      </c>
      <c r="B23" s="39" t="s">
        <v>18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7"/>
      <c r="AB23" s="47"/>
      <c r="AC23" s="50">
        <v>302</v>
      </c>
      <c r="AD23" s="50">
        <v>179</v>
      </c>
      <c r="AE23" s="50">
        <v>312</v>
      </c>
      <c r="AF23" s="50">
        <v>186</v>
      </c>
      <c r="AG23" s="201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36" customHeight="1">
      <c r="A24" s="123">
        <v>18</v>
      </c>
      <c r="B24" s="124" t="s">
        <v>19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2"/>
      <c r="AB24" s="132"/>
      <c r="AC24" s="133">
        <v>536</v>
      </c>
      <c r="AD24" s="133">
        <v>444</v>
      </c>
      <c r="AE24" s="133">
        <v>583</v>
      </c>
      <c r="AF24" s="133">
        <v>480</v>
      </c>
      <c r="AG24" s="201"/>
      <c r="AH24" s="52"/>
      <c r="AI24" s="52"/>
      <c r="AJ24" s="52"/>
      <c r="AK24" s="52"/>
      <c r="AL24" s="202"/>
      <c r="AM24" s="202"/>
      <c r="AN24" s="202"/>
      <c r="AO24" s="202"/>
      <c r="AP24" s="202"/>
      <c r="AQ24" s="202"/>
      <c r="AR24" s="202"/>
    </row>
    <row r="25" spans="1:44" ht="36" customHeight="1">
      <c r="A25" s="447" t="s">
        <v>0</v>
      </c>
      <c r="B25" s="4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>
        <v>10288</v>
      </c>
      <c r="AD25" s="50">
        <v>7841</v>
      </c>
      <c r="AE25" s="50">
        <v>11954</v>
      </c>
      <c r="AF25" s="50">
        <v>9014</v>
      </c>
      <c r="AG25" s="202"/>
      <c r="AH25" s="202"/>
      <c r="AI25" s="202"/>
      <c r="AJ25" s="202"/>
      <c r="AK25" s="202"/>
      <c r="AL25" s="203"/>
      <c r="AM25" s="203"/>
      <c r="AN25" s="203"/>
      <c r="AO25" s="203"/>
      <c r="AP25" s="203"/>
      <c r="AQ25" s="203"/>
      <c r="AR25" s="203"/>
    </row>
    <row r="26" spans="1:44" ht="36">
      <c r="A26" s="51"/>
      <c r="B26" s="334" t="s">
        <v>258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45" t="s">
        <v>49</v>
      </c>
      <c r="AD26" s="245" t="s">
        <v>62</v>
      </c>
      <c r="AE26" s="245" t="s">
        <v>63</v>
      </c>
      <c r="AF26" s="245" t="s">
        <v>64</v>
      </c>
      <c r="AG26" s="245" t="s">
        <v>65</v>
      </c>
      <c r="AH26" s="245" t="s">
        <v>54</v>
      </c>
      <c r="AI26" s="269" t="s">
        <v>0</v>
      </c>
      <c r="AJ26" s="203"/>
      <c r="AK26" s="203"/>
      <c r="AL26" s="202"/>
      <c r="AM26" s="202"/>
      <c r="AN26" s="202"/>
      <c r="AO26" s="202"/>
      <c r="AP26" s="202"/>
      <c r="AQ26" s="202"/>
      <c r="AR26" s="202"/>
    </row>
    <row r="27" spans="1:44" ht="20.25">
      <c r="A27" s="442" t="s">
        <v>48</v>
      </c>
      <c r="B27" s="44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335">
        <v>1613</v>
      </c>
      <c r="AD27" s="335">
        <v>54</v>
      </c>
      <c r="AE27" s="335">
        <v>241</v>
      </c>
      <c r="AF27" s="335">
        <v>484</v>
      </c>
      <c r="AG27" s="335">
        <v>55</v>
      </c>
      <c r="AH27" s="335">
        <v>7842</v>
      </c>
      <c r="AI27" s="45">
        <f>SUM(AC27:AH27)</f>
        <v>10289</v>
      </c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1:44" ht="20.25">
      <c r="A28" s="442" t="s">
        <v>66</v>
      </c>
      <c r="B28" s="44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335">
        <v>242</v>
      </c>
      <c r="AD28" s="335">
        <v>3</v>
      </c>
      <c r="AE28" s="335">
        <v>42</v>
      </c>
      <c r="AF28" s="335">
        <v>81</v>
      </c>
      <c r="AG28" s="335">
        <v>5</v>
      </c>
      <c r="AH28" s="335">
        <v>1760</v>
      </c>
      <c r="AI28" s="45">
        <f>SUM(AC28:AH28)</f>
        <v>2133</v>
      </c>
      <c r="AJ28" s="202"/>
      <c r="AK28" s="202"/>
      <c r="AL28" s="52"/>
      <c r="AM28" s="52"/>
      <c r="AN28" s="52"/>
      <c r="AO28" s="52"/>
      <c r="AP28" s="52"/>
      <c r="AQ28" s="52"/>
      <c r="AR28" s="52"/>
    </row>
    <row r="29" spans="1:44" ht="15">
      <c r="A29" s="52"/>
      <c r="B29" s="53" t="s">
        <v>27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44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44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44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</row>
    <row r="37" spans="1:3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</row>
    <row r="38" spans="1:3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3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</row>
    <row r="40" spans="1:3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</row>
    <row r="41" spans="1:3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spans="1:3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1:3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</row>
    <row r="45" spans="1:3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3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1:3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3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1:3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1:3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1:3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</row>
    <row r="52" spans="1:3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1:3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3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</sheetData>
  <mergeCells count="33">
    <mergeCell ref="S4:V4"/>
    <mergeCell ref="E5:F5"/>
    <mergeCell ref="AA4:AB5"/>
    <mergeCell ref="I5:J5"/>
    <mergeCell ref="K5:L5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</mergeCells>
  <phoneticPr fontId="22" type="noConversion"/>
  <pageMargins left="0.19685039370078741" right="0.11811023622047245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65" zoomScaleNormal="65" workbookViewId="0">
      <selection activeCell="Q24" sqref="Q24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24.28515625" customWidth="1"/>
    <col min="17" max="17" width="19.28515625" style="4" customWidth="1"/>
    <col min="18" max="18" width="19" customWidth="1"/>
    <col min="19" max="19" width="0" hidden="1" customWidth="1"/>
    <col min="20" max="20" width="3.7109375" customWidth="1"/>
    <col min="21" max="21" width="36.85546875" customWidth="1"/>
    <col min="22" max="22" width="5.5703125" customWidth="1"/>
    <col min="23" max="23" width="18.140625" customWidth="1"/>
    <col min="24" max="24" width="18.28515625" customWidth="1"/>
    <col min="25" max="25" width="18.42578125" customWidth="1"/>
    <col min="28" max="31" width="0" hidden="1" customWidth="1"/>
    <col min="33" max="36" width="0" hidden="1" customWidth="1"/>
    <col min="257" max="257" width="3.7109375" customWidth="1"/>
    <col min="258" max="258" width="26" customWidth="1"/>
    <col min="259" max="271" width="0" hidden="1" customWidth="1"/>
    <col min="272" max="272" width="24.28515625" customWidth="1"/>
    <col min="273" max="273" width="19.28515625" customWidth="1"/>
    <col min="274" max="274" width="19" customWidth="1"/>
    <col min="275" max="275" width="0" hidden="1" customWidth="1"/>
    <col min="276" max="276" width="3.7109375" customWidth="1"/>
    <col min="277" max="277" width="36.85546875" customWidth="1"/>
    <col min="278" max="278" width="5.5703125" customWidth="1"/>
    <col min="279" max="279" width="18.140625" customWidth="1"/>
    <col min="280" max="280" width="18.28515625" customWidth="1"/>
    <col min="281" max="281" width="18.42578125" customWidth="1"/>
    <col min="284" max="287" width="0" hidden="1" customWidth="1"/>
    <col min="289" max="292" width="0" hidden="1" customWidth="1"/>
    <col min="513" max="513" width="3.7109375" customWidth="1"/>
    <col min="514" max="514" width="26" customWidth="1"/>
    <col min="515" max="527" width="0" hidden="1" customWidth="1"/>
    <col min="528" max="528" width="24.28515625" customWidth="1"/>
    <col min="529" max="529" width="19.28515625" customWidth="1"/>
    <col min="530" max="530" width="19" customWidth="1"/>
    <col min="531" max="531" width="0" hidden="1" customWidth="1"/>
    <col min="532" max="532" width="3.7109375" customWidth="1"/>
    <col min="533" max="533" width="36.85546875" customWidth="1"/>
    <col min="534" max="534" width="5.5703125" customWidth="1"/>
    <col min="535" max="535" width="18.140625" customWidth="1"/>
    <col min="536" max="536" width="18.28515625" customWidth="1"/>
    <col min="537" max="537" width="18.42578125" customWidth="1"/>
    <col min="540" max="543" width="0" hidden="1" customWidth="1"/>
    <col min="545" max="548" width="0" hidden="1" customWidth="1"/>
    <col min="769" max="769" width="3.7109375" customWidth="1"/>
    <col min="770" max="770" width="26" customWidth="1"/>
    <col min="771" max="783" width="0" hidden="1" customWidth="1"/>
    <col min="784" max="784" width="24.28515625" customWidth="1"/>
    <col min="785" max="785" width="19.28515625" customWidth="1"/>
    <col min="786" max="786" width="19" customWidth="1"/>
    <col min="787" max="787" width="0" hidden="1" customWidth="1"/>
    <col min="788" max="788" width="3.7109375" customWidth="1"/>
    <col min="789" max="789" width="36.85546875" customWidth="1"/>
    <col min="790" max="790" width="5.5703125" customWidth="1"/>
    <col min="791" max="791" width="18.140625" customWidth="1"/>
    <col min="792" max="792" width="18.28515625" customWidth="1"/>
    <col min="793" max="793" width="18.42578125" customWidth="1"/>
    <col min="796" max="799" width="0" hidden="1" customWidth="1"/>
    <col min="801" max="804" width="0" hidden="1" customWidth="1"/>
    <col min="1025" max="1025" width="3.7109375" customWidth="1"/>
    <col min="1026" max="1026" width="26" customWidth="1"/>
    <col min="1027" max="1039" width="0" hidden="1" customWidth="1"/>
    <col min="1040" max="1040" width="24.28515625" customWidth="1"/>
    <col min="1041" max="1041" width="19.28515625" customWidth="1"/>
    <col min="1042" max="1042" width="19" customWidth="1"/>
    <col min="1043" max="1043" width="0" hidden="1" customWidth="1"/>
    <col min="1044" max="1044" width="3.7109375" customWidth="1"/>
    <col min="1045" max="1045" width="36.85546875" customWidth="1"/>
    <col min="1046" max="1046" width="5.5703125" customWidth="1"/>
    <col min="1047" max="1047" width="18.140625" customWidth="1"/>
    <col min="1048" max="1048" width="18.28515625" customWidth="1"/>
    <col min="1049" max="1049" width="18.42578125" customWidth="1"/>
    <col min="1052" max="1055" width="0" hidden="1" customWidth="1"/>
    <col min="1057" max="1060" width="0" hidden="1" customWidth="1"/>
    <col min="1281" max="1281" width="3.7109375" customWidth="1"/>
    <col min="1282" max="1282" width="26" customWidth="1"/>
    <col min="1283" max="1295" width="0" hidden="1" customWidth="1"/>
    <col min="1296" max="1296" width="24.28515625" customWidth="1"/>
    <col min="1297" max="1297" width="19.28515625" customWidth="1"/>
    <col min="1298" max="1298" width="19" customWidth="1"/>
    <col min="1299" max="1299" width="0" hidden="1" customWidth="1"/>
    <col min="1300" max="1300" width="3.7109375" customWidth="1"/>
    <col min="1301" max="1301" width="36.85546875" customWidth="1"/>
    <col min="1302" max="1302" width="5.5703125" customWidth="1"/>
    <col min="1303" max="1303" width="18.140625" customWidth="1"/>
    <col min="1304" max="1304" width="18.28515625" customWidth="1"/>
    <col min="1305" max="1305" width="18.42578125" customWidth="1"/>
    <col min="1308" max="1311" width="0" hidden="1" customWidth="1"/>
    <col min="1313" max="1316" width="0" hidden="1" customWidth="1"/>
    <col min="1537" max="1537" width="3.7109375" customWidth="1"/>
    <col min="1538" max="1538" width="26" customWidth="1"/>
    <col min="1539" max="1551" width="0" hidden="1" customWidth="1"/>
    <col min="1552" max="1552" width="24.28515625" customWidth="1"/>
    <col min="1553" max="1553" width="19.28515625" customWidth="1"/>
    <col min="1554" max="1554" width="19" customWidth="1"/>
    <col min="1555" max="1555" width="0" hidden="1" customWidth="1"/>
    <col min="1556" max="1556" width="3.7109375" customWidth="1"/>
    <col min="1557" max="1557" width="36.85546875" customWidth="1"/>
    <col min="1558" max="1558" width="5.5703125" customWidth="1"/>
    <col min="1559" max="1559" width="18.140625" customWidth="1"/>
    <col min="1560" max="1560" width="18.28515625" customWidth="1"/>
    <col min="1561" max="1561" width="18.42578125" customWidth="1"/>
    <col min="1564" max="1567" width="0" hidden="1" customWidth="1"/>
    <col min="1569" max="1572" width="0" hidden="1" customWidth="1"/>
    <col min="1793" max="1793" width="3.7109375" customWidth="1"/>
    <col min="1794" max="1794" width="26" customWidth="1"/>
    <col min="1795" max="1807" width="0" hidden="1" customWidth="1"/>
    <col min="1808" max="1808" width="24.28515625" customWidth="1"/>
    <col min="1809" max="1809" width="19.28515625" customWidth="1"/>
    <col min="1810" max="1810" width="19" customWidth="1"/>
    <col min="1811" max="1811" width="0" hidden="1" customWidth="1"/>
    <col min="1812" max="1812" width="3.7109375" customWidth="1"/>
    <col min="1813" max="1813" width="36.85546875" customWidth="1"/>
    <col min="1814" max="1814" width="5.5703125" customWidth="1"/>
    <col min="1815" max="1815" width="18.140625" customWidth="1"/>
    <col min="1816" max="1816" width="18.28515625" customWidth="1"/>
    <col min="1817" max="1817" width="18.42578125" customWidth="1"/>
    <col min="1820" max="1823" width="0" hidden="1" customWidth="1"/>
    <col min="1825" max="1828" width="0" hidden="1" customWidth="1"/>
    <col min="2049" max="2049" width="3.7109375" customWidth="1"/>
    <col min="2050" max="2050" width="26" customWidth="1"/>
    <col min="2051" max="2063" width="0" hidden="1" customWidth="1"/>
    <col min="2064" max="2064" width="24.28515625" customWidth="1"/>
    <col min="2065" max="2065" width="19.28515625" customWidth="1"/>
    <col min="2066" max="2066" width="19" customWidth="1"/>
    <col min="2067" max="2067" width="0" hidden="1" customWidth="1"/>
    <col min="2068" max="2068" width="3.7109375" customWidth="1"/>
    <col min="2069" max="2069" width="36.85546875" customWidth="1"/>
    <col min="2070" max="2070" width="5.5703125" customWidth="1"/>
    <col min="2071" max="2071" width="18.140625" customWidth="1"/>
    <col min="2072" max="2072" width="18.28515625" customWidth="1"/>
    <col min="2073" max="2073" width="18.42578125" customWidth="1"/>
    <col min="2076" max="2079" width="0" hidden="1" customWidth="1"/>
    <col min="2081" max="2084" width="0" hidden="1" customWidth="1"/>
    <col min="2305" max="2305" width="3.7109375" customWidth="1"/>
    <col min="2306" max="2306" width="26" customWidth="1"/>
    <col min="2307" max="2319" width="0" hidden="1" customWidth="1"/>
    <col min="2320" max="2320" width="24.28515625" customWidth="1"/>
    <col min="2321" max="2321" width="19.28515625" customWidth="1"/>
    <col min="2322" max="2322" width="19" customWidth="1"/>
    <col min="2323" max="2323" width="0" hidden="1" customWidth="1"/>
    <col min="2324" max="2324" width="3.7109375" customWidth="1"/>
    <col min="2325" max="2325" width="36.85546875" customWidth="1"/>
    <col min="2326" max="2326" width="5.5703125" customWidth="1"/>
    <col min="2327" max="2327" width="18.140625" customWidth="1"/>
    <col min="2328" max="2328" width="18.28515625" customWidth="1"/>
    <col min="2329" max="2329" width="18.42578125" customWidth="1"/>
    <col min="2332" max="2335" width="0" hidden="1" customWidth="1"/>
    <col min="2337" max="2340" width="0" hidden="1" customWidth="1"/>
    <col min="2561" max="2561" width="3.7109375" customWidth="1"/>
    <col min="2562" max="2562" width="26" customWidth="1"/>
    <col min="2563" max="2575" width="0" hidden="1" customWidth="1"/>
    <col min="2576" max="2576" width="24.28515625" customWidth="1"/>
    <col min="2577" max="2577" width="19.28515625" customWidth="1"/>
    <col min="2578" max="2578" width="19" customWidth="1"/>
    <col min="2579" max="2579" width="0" hidden="1" customWidth="1"/>
    <col min="2580" max="2580" width="3.7109375" customWidth="1"/>
    <col min="2581" max="2581" width="36.85546875" customWidth="1"/>
    <col min="2582" max="2582" width="5.5703125" customWidth="1"/>
    <col min="2583" max="2583" width="18.140625" customWidth="1"/>
    <col min="2584" max="2584" width="18.28515625" customWidth="1"/>
    <col min="2585" max="2585" width="18.42578125" customWidth="1"/>
    <col min="2588" max="2591" width="0" hidden="1" customWidth="1"/>
    <col min="2593" max="2596" width="0" hidden="1" customWidth="1"/>
    <col min="2817" max="2817" width="3.7109375" customWidth="1"/>
    <col min="2818" max="2818" width="26" customWidth="1"/>
    <col min="2819" max="2831" width="0" hidden="1" customWidth="1"/>
    <col min="2832" max="2832" width="24.28515625" customWidth="1"/>
    <col min="2833" max="2833" width="19.28515625" customWidth="1"/>
    <col min="2834" max="2834" width="19" customWidth="1"/>
    <col min="2835" max="2835" width="0" hidden="1" customWidth="1"/>
    <col min="2836" max="2836" width="3.7109375" customWidth="1"/>
    <col min="2837" max="2837" width="36.85546875" customWidth="1"/>
    <col min="2838" max="2838" width="5.5703125" customWidth="1"/>
    <col min="2839" max="2839" width="18.140625" customWidth="1"/>
    <col min="2840" max="2840" width="18.28515625" customWidth="1"/>
    <col min="2841" max="2841" width="18.42578125" customWidth="1"/>
    <col min="2844" max="2847" width="0" hidden="1" customWidth="1"/>
    <col min="2849" max="2852" width="0" hidden="1" customWidth="1"/>
    <col min="3073" max="3073" width="3.7109375" customWidth="1"/>
    <col min="3074" max="3074" width="26" customWidth="1"/>
    <col min="3075" max="3087" width="0" hidden="1" customWidth="1"/>
    <col min="3088" max="3088" width="24.28515625" customWidth="1"/>
    <col min="3089" max="3089" width="19.28515625" customWidth="1"/>
    <col min="3090" max="3090" width="19" customWidth="1"/>
    <col min="3091" max="3091" width="0" hidden="1" customWidth="1"/>
    <col min="3092" max="3092" width="3.7109375" customWidth="1"/>
    <col min="3093" max="3093" width="36.85546875" customWidth="1"/>
    <col min="3094" max="3094" width="5.5703125" customWidth="1"/>
    <col min="3095" max="3095" width="18.140625" customWidth="1"/>
    <col min="3096" max="3096" width="18.28515625" customWidth="1"/>
    <col min="3097" max="3097" width="18.42578125" customWidth="1"/>
    <col min="3100" max="3103" width="0" hidden="1" customWidth="1"/>
    <col min="3105" max="3108" width="0" hidden="1" customWidth="1"/>
    <col min="3329" max="3329" width="3.7109375" customWidth="1"/>
    <col min="3330" max="3330" width="26" customWidth="1"/>
    <col min="3331" max="3343" width="0" hidden="1" customWidth="1"/>
    <col min="3344" max="3344" width="24.28515625" customWidth="1"/>
    <col min="3345" max="3345" width="19.28515625" customWidth="1"/>
    <col min="3346" max="3346" width="19" customWidth="1"/>
    <col min="3347" max="3347" width="0" hidden="1" customWidth="1"/>
    <col min="3348" max="3348" width="3.7109375" customWidth="1"/>
    <col min="3349" max="3349" width="36.85546875" customWidth="1"/>
    <col min="3350" max="3350" width="5.5703125" customWidth="1"/>
    <col min="3351" max="3351" width="18.140625" customWidth="1"/>
    <col min="3352" max="3352" width="18.28515625" customWidth="1"/>
    <col min="3353" max="3353" width="18.42578125" customWidth="1"/>
    <col min="3356" max="3359" width="0" hidden="1" customWidth="1"/>
    <col min="3361" max="3364" width="0" hidden="1" customWidth="1"/>
    <col min="3585" max="3585" width="3.7109375" customWidth="1"/>
    <col min="3586" max="3586" width="26" customWidth="1"/>
    <col min="3587" max="3599" width="0" hidden="1" customWidth="1"/>
    <col min="3600" max="3600" width="24.28515625" customWidth="1"/>
    <col min="3601" max="3601" width="19.28515625" customWidth="1"/>
    <col min="3602" max="3602" width="19" customWidth="1"/>
    <col min="3603" max="3603" width="0" hidden="1" customWidth="1"/>
    <col min="3604" max="3604" width="3.7109375" customWidth="1"/>
    <col min="3605" max="3605" width="36.85546875" customWidth="1"/>
    <col min="3606" max="3606" width="5.5703125" customWidth="1"/>
    <col min="3607" max="3607" width="18.140625" customWidth="1"/>
    <col min="3608" max="3608" width="18.28515625" customWidth="1"/>
    <col min="3609" max="3609" width="18.42578125" customWidth="1"/>
    <col min="3612" max="3615" width="0" hidden="1" customWidth="1"/>
    <col min="3617" max="3620" width="0" hidden="1" customWidth="1"/>
    <col min="3841" max="3841" width="3.7109375" customWidth="1"/>
    <col min="3842" max="3842" width="26" customWidth="1"/>
    <col min="3843" max="3855" width="0" hidden="1" customWidth="1"/>
    <col min="3856" max="3856" width="24.28515625" customWidth="1"/>
    <col min="3857" max="3857" width="19.28515625" customWidth="1"/>
    <col min="3858" max="3858" width="19" customWidth="1"/>
    <col min="3859" max="3859" width="0" hidden="1" customWidth="1"/>
    <col min="3860" max="3860" width="3.7109375" customWidth="1"/>
    <col min="3861" max="3861" width="36.85546875" customWidth="1"/>
    <col min="3862" max="3862" width="5.5703125" customWidth="1"/>
    <col min="3863" max="3863" width="18.140625" customWidth="1"/>
    <col min="3864" max="3864" width="18.28515625" customWidth="1"/>
    <col min="3865" max="3865" width="18.42578125" customWidth="1"/>
    <col min="3868" max="3871" width="0" hidden="1" customWidth="1"/>
    <col min="3873" max="3876" width="0" hidden="1" customWidth="1"/>
    <col min="4097" max="4097" width="3.7109375" customWidth="1"/>
    <col min="4098" max="4098" width="26" customWidth="1"/>
    <col min="4099" max="4111" width="0" hidden="1" customWidth="1"/>
    <col min="4112" max="4112" width="24.28515625" customWidth="1"/>
    <col min="4113" max="4113" width="19.28515625" customWidth="1"/>
    <col min="4114" max="4114" width="19" customWidth="1"/>
    <col min="4115" max="4115" width="0" hidden="1" customWidth="1"/>
    <col min="4116" max="4116" width="3.7109375" customWidth="1"/>
    <col min="4117" max="4117" width="36.85546875" customWidth="1"/>
    <col min="4118" max="4118" width="5.5703125" customWidth="1"/>
    <col min="4119" max="4119" width="18.140625" customWidth="1"/>
    <col min="4120" max="4120" width="18.28515625" customWidth="1"/>
    <col min="4121" max="4121" width="18.42578125" customWidth="1"/>
    <col min="4124" max="4127" width="0" hidden="1" customWidth="1"/>
    <col min="4129" max="4132" width="0" hidden="1" customWidth="1"/>
    <col min="4353" max="4353" width="3.7109375" customWidth="1"/>
    <col min="4354" max="4354" width="26" customWidth="1"/>
    <col min="4355" max="4367" width="0" hidden="1" customWidth="1"/>
    <col min="4368" max="4368" width="24.28515625" customWidth="1"/>
    <col min="4369" max="4369" width="19.28515625" customWidth="1"/>
    <col min="4370" max="4370" width="19" customWidth="1"/>
    <col min="4371" max="4371" width="0" hidden="1" customWidth="1"/>
    <col min="4372" max="4372" width="3.7109375" customWidth="1"/>
    <col min="4373" max="4373" width="36.85546875" customWidth="1"/>
    <col min="4374" max="4374" width="5.5703125" customWidth="1"/>
    <col min="4375" max="4375" width="18.140625" customWidth="1"/>
    <col min="4376" max="4376" width="18.28515625" customWidth="1"/>
    <col min="4377" max="4377" width="18.42578125" customWidth="1"/>
    <col min="4380" max="4383" width="0" hidden="1" customWidth="1"/>
    <col min="4385" max="4388" width="0" hidden="1" customWidth="1"/>
    <col min="4609" max="4609" width="3.7109375" customWidth="1"/>
    <col min="4610" max="4610" width="26" customWidth="1"/>
    <col min="4611" max="4623" width="0" hidden="1" customWidth="1"/>
    <col min="4624" max="4624" width="24.28515625" customWidth="1"/>
    <col min="4625" max="4625" width="19.28515625" customWidth="1"/>
    <col min="4626" max="4626" width="19" customWidth="1"/>
    <col min="4627" max="4627" width="0" hidden="1" customWidth="1"/>
    <col min="4628" max="4628" width="3.7109375" customWidth="1"/>
    <col min="4629" max="4629" width="36.85546875" customWidth="1"/>
    <col min="4630" max="4630" width="5.5703125" customWidth="1"/>
    <col min="4631" max="4631" width="18.140625" customWidth="1"/>
    <col min="4632" max="4632" width="18.28515625" customWidth="1"/>
    <col min="4633" max="4633" width="18.42578125" customWidth="1"/>
    <col min="4636" max="4639" width="0" hidden="1" customWidth="1"/>
    <col min="4641" max="4644" width="0" hidden="1" customWidth="1"/>
    <col min="4865" max="4865" width="3.7109375" customWidth="1"/>
    <col min="4866" max="4866" width="26" customWidth="1"/>
    <col min="4867" max="4879" width="0" hidden="1" customWidth="1"/>
    <col min="4880" max="4880" width="24.28515625" customWidth="1"/>
    <col min="4881" max="4881" width="19.28515625" customWidth="1"/>
    <col min="4882" max="4882" width="19" customWidth="1"/>
    <col min="4883" max="4883" width="0" hidden="1" customWidth="1"/>
    <col min="4884" max="4884" width="3.7109375" customWidth="1"/>
    <col min="4885" max="4885" width="36.85546875" customWidth="1"/>
    <col min="4886" max="4886" width="5.5703125" customWidth="1"/>
    <col min="4887" max="4887" width="18.140625" customWidth="1"/>
    <col min="4888" max="4888" width="18.28515625" customWidth="1"/>
    <col min="4889" max="4889" width="18.42578125" customWidth="1"/>
    <col min="4892" max="4895" width="0" hidden="1" customWidth="1"/>
    <col min="4897" max="4900" width="0" hidden="1" customWidth="1"/>
    <col min="5121" max="5121" width="3.7109375" customWidth="1"/>
    <col min="5122" max="5122" width="26" customWidth="1"/>
    <col min="5123" max="5135" width="0" hidden="1" customWidth="1"/>
    <col min="5136" max="5136" width="24.28515625" customWidth="1"/>
    <col min="5137" max="5137" width="19.28515625" customWidth="1"/>
    <col min="5138" max="5138" width="19" customWidth="1"/>
    <col min="5139" max="5139" width="0" hidden="1" customWidth="1"/>
    <col min="5140" max="5140" width="3.7109375" customWidth="1"/>
    <col min="5141" max="5141" width="36.85546875" customWidth="1"/>
    <col min="5142" max="5142" width="5.5703125" customWidth="1"/>
    <col min="5143" max="5143" width="18.140625" customWidth="1"/>
    <col min="5144" max="5144" width="18.28515625" customWidth="1"/>
    <col min="5145" max="5145" width="18.42578125" customWidth="1"/>
    <col min="5148" max="5151" width="0" hidden="1" customWidth="1"/>
    <col min="5153" max="5156" width="0" hidden="1" customWidth="1"/>
    <col min="5377" max="5377" width="3.7109375" customWidth="1"/>
    <col min="5378" max="5378" width="26" customWidth="1"/>
    <col min="5379" max="5391" width="0" hidden="1" customWidth="1"/>
    <col min="5392" max="5392" width="24.28515625" customWidth="1"/>
    <col min="5393" max="5393" width="19.28515625" customWidth="1"/>
    <col min="5394" max="5394" width="19" customWidth="1"/>
    <col min="5395" max="5395" width="0" hidden="1" customWidth="1"/>
    <col min="5396" max="5396" width="3.7109375" customWidth="1"/>
    <col min="5397" max="5397" width="36.85546875" customWidth="1"/>
    <col min="5398" max="5398" width="5.5703125" customWidth="1"/>
    <col min="5399" max="5399" width="18.140625" customWidth="1"/>
    <col min="5400" max="5400" width="18.28515625" customWidth="1"/>
    <col min="5401" max="5401" width="18.42578125" customWidth="1"/>
    <col min="5404" max="5407" width="0" hidden="1" customWidth="1"/>
    <col min="5409" max="5412" width="0" hidden="1" customWidth="1"/>
    <col min="5633" max="5633" width="3.7109375" customWidth="1"/>
    <col min="5634" max="5634" width="26" customWidth="1"/>
    <col min="5635" max="5647" width="0" hidden="1" customWidth="1"/>
    <col min="5648" max="5648" width="24.28515625" customWidth="1"/>
    <col min="5649" max="5649" width="19.28515625" customWidth="1"/>
    <col min="5650" max="5650" width="19" customWidth="1"/>
    <col min="5651" max="5651" width="0" hidden="1" customWidth="1"/>
    <col min="5652" max="5652" width="3.7109375" customWidth="1"/>
    <col min="5653" max="5653" width="36.85546875" customWidth="1"/>
    <col min="5654" max="5654" width="5.5703125" customWidth="1"/>
    <col min="5655" max="5655" width="18.140625" customWidth="1"/>
    <col min="5656" max="5656" width="18.28515625" customWidth="1"/>
    <col min="5657" max="5657" width="18.42578125" customWidth="1"/>
    <col min="5660" max="5663" width="0" hidden="1" customWidth="1"/>
    <col min="5665" max="5668" width="0" hidden="1" customWidth="1"/>
    <col min="5889" max="5889" width="3.7109375" customWidth="1"/>
    <col min="5890" max="5890" width="26" customWidth="1"/>
    <col min="5891" max="5903" width="0" hidden="1" customWidth="1"/>
    <col min="5904" max="5904" width="24.28515625" customWidth="1"/>
    <col min="5905" max="5905" width="19.28515625" customWidth="1"/>
    <col min="5906" max="5906" width="19" customWidth="1"/>
    <col min="5907" max="5907" width="0" hidden="1" customWidth="1"/>
    <col min="5908" max="5908" width="3.7109375" customWidth="1"/>
    <col min="5909" max="5909" width="36.85546875" customWidth="1"/>
    <col min="5910" max="5910" width="5.5703125" customWidth="1"/>
    <col min="5911" max="5911" width="18.140625" customWidth="1"/>
    <col min="5912" max="5912" width="18.28515625" customWidth="1"/>
    <col min="5913" max="5913" width="18.42578125" customWidth="1"/>
    <col min="5916" max="5919" width="0" hidden="1" customWidth="1"/>
    <col min="5921" max="5924" width="0" hidden="1" customWidth="1"/>
    <col min="6145" max="6145" width="3.7109375" customWidth="1"/>
    <col min="6146" max="6146" width="26" customWidth="1"/>
    <col min="6147" max="6159" width="0" hidden="1" customWidth="1"/>
    <col min="6160" max="6160" width="24.28515625" customWidth="1"/>
    <col min="6161" max="6161" width="19.28515625" customWidth="1"/>
    <col min="6162" max="6162" width="19" customWidth="1"/>
    <col min="6163" max="6163" width="0" hidden="1" customWidth="1"/>
    <col min="6164" max="6164" width="3.7109375" customWidth="1"/>
    <col min="6165" max="6165" width="36.85546875" customWidth="1"/>
    <col min="6166" max="6166" width="5.5703125" customWidth="1"/>
    <col min="6167" max="6167" width="18.140625" customWidth="1"/>
    <col min="6168" max="6168" width="18.28515625" customWidth="1"/>
    <col min="6169" max="6169" width="18.42578125" customWidth="1"/>
    <col min="6172" max="6175" width="0" hidden="1" customWidth="1"/>
    <col min="6177" max="6180" width="0" hidden="1" customWidth="1"/>
    <col min="6401" max="6401" width="3.7109375" customWidth="1"/>
    <col min="6402" max="6402" width="26" customWidth="1"/>
    <col min="6403" max="6415" width="0" hidden="1" customWidth="1"/>
    <col min="6416" max="6416" width="24.28515625" customWidth="1"/>
    <col min="6417" max="6417" width="19.28515625" customWidth="1"/>
    <col min="6418" max="6418" width="19" customWidth="1"/>
    <col min="6419" max="6419" width="0" hidden="1" customWidth="1"/>
    <col min="6420" max="6420" width="3.7109375" customWidth="1"/>
    <col min="6421" max="6421" width="36.85546875" customWidth="1"/>
    <col min="6422" max="6422" width="5.5703125" customWidth="1"/>
    <col min="6423" max="6423" width="18.140625" customWidth="1"/>
    <col min="6424" max="6424" width="18.28515625" customWidth="1"/>
    <col min="6425" max="6425" width="18.42578125" customWidth="1"/>
    <col min="6428" max="6431" width="0" hidden="1" customWidth="1"/>
    <col min="6433" max="6436" width="0" hidden="1" customWidth="1"/>
    <col min="6657" max="6657" width="3.7109375" customWidth="1"/>
    <col min="6658" max="6658" width="26" customWidth="1"/>
    <col min="6659" max="6671" width="0" hidden="1" customWidth="1"/>
    <col min="6672" max="6672" width="24.28515625" customWidth="1"/>
    <col min="6673" max="6673" width="19.28515625" customWidth="1"/>
    <col min="6674" max="6674" width="19" customWidth="1"/>
    <col min="6675" max="6675" width="0" hidden="1" customWidth="1"/>
    <col min="6676" max="6676" width="3.7109375" customWidth="1"/>
    <col min="6677" max="6677" width="36.85546875" customWidth="1"/>
    <col min="6678" max="6678" width="5.5703125" customWidth="1"/>
    <col min="6679" max="6679" width="18.140625" customWidth="1"/>
    <col min="6680" max="6680" width="18.28515625" customWidth="1"/>
    <col min="6681" max="6681" width="18.42578125" customWidth="1"/>
    <col min="6684" max="6687" width="0" hidden="1" customWidth="1"/>
    <col min="6689" max="6692" width="0" hidden="1" customWidth="1"/>
    <col min="6913" max="6913" width="3.7109375" customWidth="1"/>
    <col min="6914" max="6914" width="26" customWidth="1"/>
    <col min="6915" max="6927" width="0" hidden="1" customWidth="1"/>
    <col min="6928" max="6928" width="24.28515625" customWidth="1"/>
    <col min="6929" max="6929" width="19.28515625" customWidth="1"/>
    <col min="6930" max="6930" width="19" customWidth="1"/>
    <col min="6931" max="6931" width="0" hidden="1" customWidth="1"/>
    <col min="6932" max="6932" width="3.7109375" customWidth="1"/>
    <col min="6933" max="6933" width="36.85546875" customWidth="1"/>
    <col min="6934" max="6934" width="5.5703125" customWidth="1"/>
    <col min="6935" max="6935" width="18.140625" customWidth="1"/>
    <col min="6936" max="6936" width="18.28515625" customWidth="1"/>
    <col min="6937" max="6937" width="18.42578125" customWidth="1"/>
    <col min="6940" max="6943" width="0" hidden="1" customWidth="1"/>
    <col min="6945" max="6948" width="0" hidden="1" customWidth="1"/>
    <col min="7169" max="7169" width="3.7109375" customWidth="1"/>
    <col min="7170" max="7170" width="26" customWidth="1"/>
    <col min="7171" max="7183" width="0" hidden="1" customWidth="1"/>
    <col min="7184" max="7184" width="24.28515625" customWidth="1"/>
    <col min="7185" max="7185" width="19.28515625" customWidth="1"/>
    <col min="7186" max="7186" width="19" customWidth="1"/>
    <col min="7187" max="7187" width="0" hidden="1" customWidth="1"/>
    <col min="7188" max="7188" width="3.7109375" customWidth="1"/>
    <col min="7189" max="7189" width="36.85546875" customWidth="1"/>
    <col min="7190" max="7190" width="5.5703125" customWidth="1"/>
    <col min="7191" max="7191" width="18.140625" customWidth="1"/>
    <col min="7192" max="7192" width="18.28515625" customWidth="1"/>
    <col min="7193" max="7193" width="18.42578125" customWidth="1"/>
    <col min="7196" max="7199" width="0" hidden="1" customWidth="1"/>
    <col min="7201" max="7204" width="0" hidden="1" customWidth="1"/>
    <col min="7425" max="7425" width="3.7109375" customWidth="1"/>
    <col min="7426" max="7426" width="26" customWidth="1"/>
    <col min="7427" max="7439" width="0" hidden="1" customWidth="1"/>
    <col min="7440" max="7440" width="24.28515625" customWidth="1"/>
    <col min="7441" max="7441" width="19.28515625" customWidth="1"/>
    <col min="7442" max="7442" width="19" customWidth="1"/>
    <col min="7443" max="7443" width="0" hidden="1" customWidth="1"/>
    <col min="7444" max="7444" width="3.7109375" customWidth="1"/>
    <col min="7445" max="7445" width="36.85546875" customWidth="1"/>
    <col min="7446" max="7446" width="5.5703125" customWidth="1"/>
    <col min="7447" max="7447" width="18.140625" customWidth="1"/>
    <col min="7448" max="7448" width="18.28515625" customWidth="1"/>
    <col min="7449" max="7449" width="18.42578125" customWidth="1"/>
    <col min="7452" max="7455" width="0" hidden="1" customWidth="1"/>
    <col min="7457" max="7460" width="0" hidden="1" customWidth="1"/>
    <col min="7681" max="7681" width="3.7109375" customWidth="1"/>
    <col min="7682" max="7682" width="26" customWidth="1"/>
    <col min="7683" max="7695" width="0" hidden="1" customWidth="1"/>
    <col min="7696" max="7696" width="24.28515625" customWidth="1"/>
    <col min="7697" max="7697" width="19.28515625" customWidth="1"/>
    <col min="7698" max="7698" width="19" customWidth="1"/>
    <col min="7699" max="7699" width="0" hidden="1" customWidth="1"/>
    <col min="7700" max="7700" width="3.7109375" customWidth="1"/>
    <col min="7701" max="7701" width="36.85546875" customWidth="1"/>
    <col min="7702" max="7702" width="5.5703125" customWidth="1"/>
    <col min="7703" max="7703" width="18.140625" customWidth="1"/>
    <col min="7704" max="7704" width="18.28515625" customWidth="1"/>
    <col min="7705" max="7705" width="18.42578125" customWidth="1"/>
    <col min="7708" max="7711" width="0" hidden="1" customWidth="1"/>
    <col min="7713" max="7716" width="0" hidden="1" customWidth="1"/>
    <col min="7937" max="7937" width="3.7109375" customWidth="1"/>
    <col min="7938" max="7938" width="26" customWidth="1"/>
    <col min="7939" max="7951" width="0" hidden="1" customWidth="1"/>
    <col min="7952" max="7952" width="24.28515625" customWidth="1"/>
    <col min="7953" max="7953" width="19.28515625" customWidth="1"/>
    <col min="7954" max="7954" width="19" customWidth="1"/>
    <col min="7955" max="7955" width="0" hidden="1" customWidth="1"/>
    <col min="7956" max="7956" width="3.7109375" customWidth="1"/>
    <col min="7957" max="7957" width="36.85546875" customWidth="1"/>
    <col min="7958" max="7958" width="5.5703125" customWidth="1"/>
    <col min="7959" max="7959" width="18.140625" customWidth="1"/>
    <col min="7960" max="7960" width="18.28515625" customWidth="1"/>
    <col min="7961" max="7961" width="18.42578125" customWidth="1"/>
    <col min="7964" max="7967" width="0" hidden="1" customWidth="1"/>
    <col min="7969" max="7972" width="0" hidden="1" customWidth="1"/>
    <col min="8193" max="8193" width="3.7109375" customWidth="1"/>
    <col min="8194" max="8194" width="26" customWidth="1"/>
    <col min="8195" max="8207" width="0" hidden="1" customWidth="1"/>
    <col min="8208" max="8208" width="24.28515625" customWidth="1"/>
    <col min="8209" max="8209" width="19.28515625" customWidth="1"/>
    <col min="8210" max="8210" width="19" customWidth="1"/>
    <col min="8211" max="8211" width="0" hidden="1" customWidth="1"/>
    <col min="8212" max="8212" width="3.7109375" customWidth="1"/>
    <col min="8213" max="8213" width="36.85546875" customWidth="1"/>
    <col min="8214" max="8214" width="5.5703125" customWidth="1"/>
    <col min="8215" max="8215" width="18.140625" customWidth="1"/>
    <col min="8216" max="8216" width="18.28515625" customWidth="1"/>
    <col min="8217" max="8217" width="18.42578125" customWidth="1"/>
    <col min="8220" max="8223" width="0" hidden="1" customWidth="1"/>
    <col min="8225" max="8228" width="0" hidden="1" customWidth="1"/>
    <col min="8449" max="8449" width="3.7109375" customWidth="1"/>
    <col min="8450" max="8450" width="26" customWidth="1"/>
    <col min="8451" max="8463" width="0" hidden="1" customWidth="1"/>
    <col min="8464" max="8464" width="24.28515625" customWidth="1"/>
    <col min="8465" max="8465" width="19.28515625" customWidth="1"/>
    <col min="8466" max="8466" width="19" customWidth="1"/>
    <col min="8467" max="8467" width="0" hidden="1" customWidth="1"/>
    <col min="8468" max="8468" width="3.7109375" customWidth="1"/>
    <col min="8469" max="8469" width="36.85546875" customWidth="1"/>
    <col min="8470" max="8470" width="5.5703125" customWidth="1"/>
    <col min="8471" max="8471" width="18.140625" customWidth="1"/>
    <col min="8472" max="8472" width="18.28515625" customWidth="1"/>
    <col min="8473" max="8473" width="18.42578125" customWidth="1"/>
    <col min="8476" max="8479" width="0" hidden="1" customWidth="1"/>
    <col min="8481" max="8484" width="0" hidden="1" customWidth="1"/>
    <col min="8705" max="8705" width="3.7109375" customWidth="1"/>
    <col min="8706" max="8706" width="26" customWidth="1"/>
    <col min="8707" max="8719" width="0" hidden="1" customWidth="1"/>
    <col min="8720" max="8720" width="24.28515625" customWidth="1"/>
    <col min="8721" max="8721" width="19.28515625" customWidth="1"/>
    <col min="8722" max="8722" width="19" customWidth="1"/>
    <col min="8723" max="8723" width="0" hidden="1" customWidth="1"/>
    <col min="8724" max="8724" width="3.7109375" customWidth="1"/>
    <col min="8725" max="8725" width="36.85546875" customWidth="1"/>
    <col min="8726" max="8726" width="5.5703125" customWidth="1"/>
    <col min="8727" max="8727" width="18.140625" customWidth="1"/>
    <col min="8728" max="8728" width="18.28515625" customWidth="1"/>
    <col min="8729" max="8729" width="18.42578125" customWidth="1"/>
    <col min="8732" max="8735" width="0" hidden="1" customWidth="1"/>
    <col min="8737" max="8740" width="0" hidden="1" customWidth="1"/>
    <col min="8961" max="8961" width="3.7109375" customWidth="1"/>
    <col min="8962" max="8962" width="26" customWidth="1"/>
    <col min="8963" max="8975" width="0" hidden="1" customWidth="1"/>
    <col min="8976" max="8976" width="24.28515625" customWidth="1"/>
    <col min="8977" max="8977" width="19.28515625" customWidth="1"/>
    <col min="8978" max="8978" width="19" customWidth="1"/>
    <col min="8979" max="8979" width="0" hidden="1" customWidth="1"/>
    <col min="8980" max="8980" width="3.7109375" customWidth="1"/>
    <col min="8981" max="8981" width="36.85546875" customWidth="1"/>
    <col min="8982" max="8982" width="5.5703125" customWidth="1"/>
    <col min="8983" max="8983" width="18.140625" customWidth="1"/>
    <col min="8984" max="8984" width="18.28515625" customWidth="1"/>
    <col min="8985" max="8985" width="18.42578125" customWidth="1"/>
    <col min="8988" max="8991" width="0" hidden="1" customWidth="1"/>
    <col min="8993" max="8996" width="0" hidden="1" customWidth="1"/>
    <col min="9217" max="9217" width="3.7109375" customWidth="1"/>
    <col min="9218" max="9218" width="26" customWidth="1"/>
    <col min="9219" max="9231" width="0" hidden="1" customWidth="1"/>
    <col min="9232" max="9232" width="24.28515625" customWidth="1"/>
    <col min="9233" max="9233" width="19.28515625" customWidth="1"/>
    <col min="9234" max="9234" width="19" customWidth="1"/>
    <col min="9235" max="9235" width="0" hidden="1" customWidth="1"/>
    <col min="9236" max="9236" width="3.7109375" customWidth="1"/>
    <col min="9237" max="9237" width="36.85546875" customWidth="1"/>
    <col min="9238" max="9238" width="5.5703125" customWidth="1"/>
    <col min="9239" max="9239" width="18.140625" customWidth="1"/>
    <col min="9240" max="9240" width="18.28515625" customWidth="1"/>
    <col min="9241" max="9241" width="18.42578125" customWidth="1"/>
    <col min="9244" max="9247" width="0" hidden="1" customWidth="1"/>
    <col min="9249" max="9252" width="0" hidden="1" customWidth="1"/>
    <col min="9473" max="9473" width="3.7109375" customWidth="1"/>
    <col min="9474" max="9474" width="26" customWidth="1"/>
    <col min="9475" max="9487" width="0" hidden="1" customWidth="1"/>
    <col min="9488" max="9488" width="24.28515625" customWidth="1"/>
    <col min="9489" max="9489" width="19.28515625" customWidth="1"/>
    <col min="9490" max="9490" width="19" customWidth="1"/>
    <col min="9491" max="9491" width="0" hidden="1" customWidth="1"/>
    <col min="9492" max="9492" width="3.7109375" customWidth="1"/>
    <col min="9493" max="9493" width="36.85546875" customWidth="1"/>
    <col min="9494" max="9494" width="5.5703125" customWidth="1"/>
    <col min="9495" max="9495" width="18.140625" customWidth="1"/>
    <col min="9496" max="9496" width="18.28515625" customWidth="1"/>
    <col min="9497" max="9497" width="18.42578125" customWidth="1"/>
    <col min="9500" max="9503" width="0" hidden="1" customWidth="1"/>
    <col min="9505" max="9508" width="0" hidden="1" customWidth="1"/>
    <col min="9729" max="9729" width="3.7109375" customWidth="1"/>
    <col min="9730" max="9730" width="26" customWidth="1"/>
    <col min="9731" max="9743" width="0" hidden="1" customWidth="1"/>
    <col min="9744" max="9744" width="24.28515625" customWidth="1"/>
    <col min="9745" max="9745" width="19.28515625" customWidth="1"/>
    <col min="9746" max="9746" width="19" customWidth="1"/>
    <col min="9747" max="9747" width="0" hidden="1" customWidth="1"/>
    <col min="9748" max="9748" width="3.7109375" customWidth="1"/>
    <col min="9749" max="9749" width="36.85546875" customWidth="1"/>
    <col min="9750" max="9750" width="5.5703125" customWidth="1"/>
    <col min="9751" max="9751" width="18.140625" customWidth="1"/>
    <col min="9752" max="9752" width="18.28515625" customWidth="1"/>
    <col min="9753" max="9753" width="18.42578125" customWidth="1"/>
    <col min="9756" max="9759" width="0" hidden="1" customWidth="1"/>
    <col min="9761" max="9764" width="0" hidden="1" customWidth="1"/>
    <col min="9985" max="9985" width="3.7109375" customWidth="1"/>
    <col min="9986" max="9986" width="26" customWidth="1"/>
    <col min="9987" max="9999" width="0" hidden="1" customWidth="1"/>
    <col min="10000" max="10000" width="24.28515625" customWidth="1"/>
    <col min="10001" max="10001" width="19.28515625" customWidth="1"/>
    <col min="10002" max="10002" width="19" customWidth="1"/>
    <col min="10003" max="10003" width="0" hidden="1" customWidth="1"/>
    <col min="10004" max="10004" width="3.7109375" customWidth="1"/>
    <col min="10005" max="10005" width="36.85546875" customWidth="1"/>
    <col min="10006" max="10006" width="5.5703125" customWidth="1"/>
    <col min="10007" max="10007" width="18.140625" customWidth="1"/>
    <col min="10008" max="10008" width="18.28515625" customWidth="1"/>
    <col min="10009" max="10009" width="18.42578125" customWidth="1"/>
    <col min="10012" max="10015" width="0" hidden="1" customWidth="1"/>
    <col min="10017" max="10020" width="0" hidden="1" customWidth="1"/>
    <col min="10241" max="10241" width="3.7109375" customWidth="1"/>
    <col min="10242" max="10242" width="26" customWidth="1"/>
    <col min="10243" max="10255" width="0" hidden="1" customWidth="1"/>
    <col min="10256" max="10256" width="24.28515625" customWidth="1"/>
    <col min="10257" max="10257" width="19.28515625" customWidth="1"/>
    <col min="10258" max="10258" width="19" customWidth="1"/>
    <col min="10259" max="10259" width="0" hidden="1" customWidth="1"/>
    <col min="10260" max="10260" width="3.7109375" customWidth="1"/>
    <col min="10261" max="10261" width="36.85546875" customWidth="1"/>
    <col min="10262" max="10262" width="5.5703125" customWidth="1"/>
    <col min="10263" max="10263" width="18.140625" customWidth="1"/>
    <col min="10264" max="10264" width="18.28515625" customWidth="1"/>
    <col min="10265" max="10265" width="18.42578125" customWidth="1"/>
    <col min="10268" max="10271" width="0" hidden="1" customWidth="1"/>
    <col min="10273" max="10276" width="0" hidden="1" customWidth="1"/>
    <col min="10497" max="10497" width="3.7109375" customWidth="1"/>
    <col min="10498" max="10498" width="26" customWidth="1"/>
    <col min="10499" max="10511" width="0" hidden="1" customWidth="1"/>
    <col min="10512" max="10512" width="24.28515625" customWidth="1"/>
    <col min="10513" max="10513" width="19.28515625" customWidth="1"/>
    <col min="10514" max="10514" width="19" customWidth="1"/>
    <col min="10515" max="10515" width="0" hidden="1" customWidth="1"/>
    <col min="10516" max="10516" width="3.7109375" customWidth="1"/>
    <col min="10517" max="10517" width="36.85546875" customWidth="1"/>
    <col min="10518" max="10518" width="5.5703125" customWidth="1"/>
    <col min="10519" max="10519" width="18.140625" customWidth="1"/>
    <col min="10520" max="10520" width="18.28515625" customWidth="1"/>
    <col min="10521" max="10521" width="18.42578125" customWidth="1"/>
    <col min="10524" max="10527" width="0" hidden="1" customWidth="1"/>
    <col min="10529" max="10532" width="0" hidden="1" customWidth="1"/>
    <col min="10753" max="10753" width="3.7109375" customWidth="1"/>
    <col min="10754" max="10754" width="26" customWidth="1"/>
    <col min="10755" max="10767" width="0" hidden="1" customWidth="1"/>
    <col min="10768" max="10768" width="24.28515625" customWidth="1"/>
    <col min="10769" max="10769" width="19.28515625" customWidth="1"/>
    <col min="10770" max="10770" width="19" customWidth="1"/>
    <col min="10771" max="10771" width="0" hidden="1" customWidth="1"/>
    <col min="10772" max="10772" width="3.7109375" customWidth="1"/>
    <col min="10773" max="10773" width="36.85546875" customWidth="1"/>
    <col min="10774" max="10774" width="5.5703125" customWidth="1"/>
    <col min="10775" max="10775" width="18.140625" customWidth="1"/>
    <col min="10776" max="10776" width="18.28515625" customWidth="1"/>
    <col min="10777" max="10777" width="18.42578125" customWidth="1"/>
    <col min="10780" max="10783" width="0" hidden="1" customWidth="1"/>
    <col min="10785" max="10788" width="0" hidden="1" customWidth="1"/>
    <col min="11009" max="11009" width="3.7109375" customWidth="1"/>
    <col min="11010" max="11010" width="26" customWidth="1"/>
    <col min="11011" max="11023" width="0" hidden="1" customWidth="1"/>
    <col min="11024" max="11024" width="24.28515625" customWidth="1"/>
    <col min="11025" max="11025" width="19.28515625" customWidth="1"/>
    <col min="11026" max="11026" width="19" customWidth="1"/>
    <col min="11027" max="11027" width="0" hidden="1" customWidth="1"/>
    <col min="11028" max="11028" width="3.7109375" customWidth="1"/>
    <col min="11029" max="11029" width="36.85546875" customWidth="1"/>
    <col min="11030" max="11030" width="5.5703125" customWidth="1"/>
    <col min="11031" max="11031" width="18.140625" customWidth="1"/>
    <col min="11032" max="11032" width="18.28515625" customWidth="1"/>
    <col min="11033" max="11033" width="18.42578125" customWidth="1"/>
    <col min="11036" max="11039" width="0" hidden="1" customWidth="1"/>
    <col min="11041" max="11044" width="0" hidden="1" customWidth="1"/>
    <col min="11265" max="11265" width="3.7109375" customWidth="1"/>
    <col min="11266" max="11266" width="26" customWidth="1"/>
    <col min="11267" max="11279" width="0" hidden="1" customWidth="1"/>
    <col min="11280" max="11280" width="24.28515625" customWidth="1"/>
    <col min="11281" max="11281" width="19.28515625" customWidth="1"/>
    <col min="11282" max="11282" width="19" customWidth="1"/>
    <col min="11283" max="11283" width="0" hidden="1" customWidth="1"/>
    <col min="11284" max="11284" width="3.7109375" customWidth="1"/>
    <col min="11285" max="11285" width="36.85546875" customWidth="1"/>
    <col min="11286" max="11286" width="5.5703125" customWidth="1"/>
    <col min="11287" max="11287" width="18.140625" customWidth="1"/>
    <col min="11288" max="11288" width="18.28515625" customWidth="1"/>
    <col min="11289" max="11289" width="18.42578125" customWidth="1"/>
    <col min="11292" max="11295" width="0" hidden="1" customWidth="1"/>
    <col min="11297" max="11300" width="0" hidden="1" customWidth="1"/>
    <col min="11521" max="11521" width="3.7109375" customWidth="1"/>
    <col min="11522" max="11522" width="26" customWidth="1"/>
    <col min="11523" max="11535" width="0" hidden="1" customWidth="1"/>
    <col min="11536" max="11536" width="24.28515625" customWidth="1"/>
    <col min="11537" max="11537" width="19.28515625" customWidth="1"/>
    <col min="11538" max="11538" width="19" customWidth="1"/>
    <col min="11539" max="11539" width="0" hidden="1" customWidth="1"/>
    <col min="11540" max="11540" width="3.7109375" customWidth="1"/>
    <col min="11541" max="11541" width="36.85546875" customWidth="1"/>
    <col min="11542" max="11542" width="5.5703125" customWidth="1"/>
    <col min="11543" max="11543" width="18.140625" customWidth="1"/>
    <col min="11544" max="11544" width="18.28515625" customWidth="1"/>
    <col min="11545" max="11545" width="18.42578125" customWidth="1"/>
    <col min="11548" max="11551" width="0" hidden="1" customWidth="1"/>
    <col min="11553" max="11556" width="0" hidden="1" customWidth="1"/>
    <col min="11777" max="11777" width="3.7109375" customWidth="1"/>
    <col min="11778" max="11778" width="26" customWidth="1"/>
    <col min="11779" max="11791" width="0" hidden="1" customWidth="1"/>
    <col min="11792" max="11792" width="24.28515625" customWidth="1"/>
    <col min="11793" max="11793" width="19.28515625" customWidth="1"/>
    <col min="11794" max="11794" width="19" customWidth="1"/>
    <col min="11795" max="11795" width="0" hidden="1" customWidth="1"/>
    <col min="11796" max="11796" width="3.7109375" customWidth="1"/>
    <col min="11797" max="11797" width="36.85546875" customWidth="1"/>
    <col min="11798" max="11798" width="5.5703125" customWidth="1"/>
    <col min="11799" max="11799" width="18.140625" customWidth="1"/>
    <col min="11800" max="11800" width="18.28515625" customWidth="1"/>
    <col min="11801" max="11801" width="18.42578125" customWidth="1"/>
    <col min="11804" max="11807" width="0" hidden="1" customWidth="1"/>
    <col min="11809" max="11812" width="0" hidden="1" customWidth="1"/>
    <col min="12033" max="12033" width="3.7109375" customWidth="1"/>
    <col min="12034" max="12034" width="26" customWidth="1"/>
    <col min="12035" max="12047" width="0" hidden="1" customWidth="1"/>
    <col min="12048" max="12048" width="24.28515625" customWidth="1"/>
    <col min="12049" max="12049" width="19.28515625" customWidth="1"/>
    <col min="12050" max="12050" width="19" customWidth="1"/>
    <col min="12051" max="12051" width="0" hidden="1" customWidth="1"/>
    <col min="12052" max="12052" width="3.7109375" customWidth="1"/>
    <col min="12053" max="12053" width="36.85546875" customWidth="1"/>
    <col min="12054" max="12054" width="5.5703125" customWidth="1"/>
    <col min="12055" max="12055" width="18.140625" customWidth="1"/>
    <col min="12056" max="12056" width="18.28515625" customWidth="1"/>
    <col min="12057" max="12057" width="18.42578125" customWidth="1"/>
    <col min="12060" max="12063" width="0" hidden="1" customWidth="1"/>
    <col min="12065" max="12068" width="0" hidden="1" customWidth="1"/>
    <col min="12289" max="12289" width="3.7109375" customWidth="1"/>
    <col min="12290" max="12290" width="26" customWidth="1"/>
    <col min="12291" max="12303" width="0" hidden="1" customWidth="1"/>
    <col min="12304" max="12304" width="24.28515625" customWidth="1"/>
    <col min="12305" max="12305" width="19.28515625" customWidth="1"/>
    <col min="12306" max="12306" width="19" customWidth="1"/>
    <col min="12307" max="12307" width="0" hidden="1" customWidth="1"/>
    <col min="12308" max="12308" width="3.7109375" customWidth="1"/>
    <col min="12309" max="12309" width="36.85546875" customWidth="1"/>
    <col min="12310" max="12310" width="5.5703125" customWidth="1"/>
    <col min="12311" max="12311" width="18.140625" customWidth="1"/>
    <col min="12312" max="12312" width="18.28515625" customWidth="1"/>
    <col min="12313" max="12313" width="18.42578125" customWidth="1"/>
    <col min="12316" max="12319" width="0" hidden="1" customWidth="1"/>
    <col min="12321" max="12324" width="0" hidden="1" customWidth="1"/>
    <col min="12545" max="12545" width="3.7109375" customWidth="1"/>
    <col min="12546" max="12546" width="26" customWidth="1"/>
    <col min="12547" max="12559" width="0" hidden="1" customWidth="1"/>
    <col min="12560" max="12560" width="24.28515625" customWidth="1"/>
    <col min="12561" max="12561" width="19.28515625" customWidth="1"/>
    <col min="12562" max="12562" width="19" customWidth="1"/>
    <col min="12563" max="12563" width="0" hidden="1" customWidth="1"/>
    <col min="12564" max="12564" width="3.7109375" customWidth="1"/>
    <col min="12565" max="12565" width="36.85546875" customWidth="1"/>
    <col min="12566" max="12566" width="5.5703125" customWidth="1"/>
    <col min="12567" max="12567" width="18.140625" customWidth="1"/>
    <col min="12568" max="12568" width="18.28515625" customWidth="1"/>
    <col min="12569" max="12569" width="18.42578125" customWidth="1"/>
    <col min="12572" max="12575" width="0" hidden="1" customWidth="1"/>
    <col min="12577" max="12580" width="0" hidden="1" customWidth="1"/>
    <col min="12801" max="12801" width="3.7109375" customWidth="1"/>
    <col min="12802" max="12802" width="26" customWidth="1"/>
    <col min="12803" max="12815" width="0" hidden="1" customWidth="1"/>
    <col min="12816" max="12816" width="24.28515625" customWidth="1"/>
    <col min="12817" max="12817" width="19.28515625" customWidth="1"/>
    <col min="12818" max="12818" width="19" customWidth="1"/>
    <col min="12819" max="12819" width="0" hidden="1" customWidth="1"/>
    <col min="12820" max="12820" width="3.7109375" customWidth="1"/>
    <col min="12821" max="12821" width="36.85546875" customWidth="1"/>
    <col min="12822" max="12822" width="5.5703125" customWidth="1"/>
    <col min="12823" max="12823" width="18.140625" customWidth="1"/>
    <col min="12824" max="12824" width="18.28515625" customWidth="1"/>
    <col min="12825" max="12825" width="18.42578125" customWidth="1"/>
    <col min="12828" max="12831" width="0" hidden="1" customWidth="1"/>
    <col min="12833" max="12836" width="0" hidden="1" customWidth="1"/>
    <col min="13057" max="13057" width="3.7109375" customWidth="1"/>
    <col min="13058" max="13058" width="26" customWidth="1"/>
    <col min="13059" max="13071" width="0" hidden="1" customWidth="1"/>
    <col min="13072" max="13072" width="24.28515625" customWidth="1"/>
    <col min="13073" max="13073" width="19.28515625" customWidth="1"/>
    <col min="13074" max="13074" width="19" customWidth="1"/>
    <col min="13075" max="13075" width="0" hidden="1" customWidth="1"/>
    <col min="13076" max="13076" width="3.7109375" customWidth="1"/>
    <col min="13077" max="13077" width="36.85546875" customWidth="1"/>
    <col min="13078" max="13078" width="5.5703125" customWidth="1"/>
    <col min="13079" max="13079" width="18.140625" customWidth="1"/>
    <col min="13080" max="13080" width="18.28515625" customWidth="1"/>
    <col min="13081" max="13081" width="18.42578125" customWidth="1"/>
    <col min="13084" max="13087" width="0" hidden="1" customWidth="1"/>
    <col min="13089" max="13092" width="0" hidden="1" customWidth="1"/>
    <col min="13313" max="13313" width="3.7109375" customWidth="1"/>
    <col min="13314" max="13314" width="26" customWidth="1"/>
    <col min="13315" max="13327" width="0" hidden="1" customWidth="1"/>
    <col min="13328" max="13328" width="24.28515625" customWidth="1"/>
    <col min="13329" max="13329" width="19.28515625" customWidth="1"/>
    <col min="13330" max="13330" width="19" customWidth="1"/>
    <col min="13331" max="13331" width="0" hidden="1" customWidth="1"/>
    <col min="13332" max="13332" width="3.7109375" customWidth="1"/>
    <col min="13333" max="13333" width="36.85546875" customWidth="1"/>
    <col min="13334" max="13334" width="5.5703125" customWidth="1"/>
    <col min="13335" max="13335" width="18.140625" customWidth="1"/>
    <col min="13336" max="13336" width="18.28515625" customWidth="1"/>
    <col min="13337" max="13337" width="18.42578125" customWidth="1"/>
    <col min="13340" max="13343" width="0" hidden="1" customWidth="1"/>
    <col min="13345" max="13348" width="0" hidden="1" customWidth="1"/>
    <col min="13569" max="13569" width="3.7109375" customWidth="1"/>
    <col min="13570" max="13570" width="26" customWidth="1"/>
    <col min="13571" max="13583" width="0" hidden="1" customWidth="1"/>
    <col min="13584" max="13584" width="24.28515625" customWidth="1"/>
    <col min="13585" max="13585" width="19.28515625" customWidth="1"/>
    <col min="13586" max="13586" width="19" customWidth="1"/>
    <col min="13587" max="13587" width="0" hidden="1" customWidth="1"/>
    <col min="13588" max="13588" width="3.7109375" customWidth="1"/>
    <col min="13589" max="13589" width="36.85546875" customWidth="1"/>
    <col min="13590" max="13590" width="5.5703125" customWidth="1"/>
    <col min="13591" max="13591" width="18.140625" customWidth="1"/>
    <col min="13592" max="13592" width="18.28515625" customWidth="1"/>
    <col min="13593" max="13593" width="18.42578125" customWidth="1"/>
    <col min="13596" max="13599" width="0" hidden="1" customWidth="1"/>
    <col min="13601" max="13604" width="0" hidden="1" customWidth="1"/>
    <col min="13825" max="13825" width="3.7109375" customWidth="1"/>
    <col min="13826" max="13826" width="26" customWidth="1"/>
    <col min="13827" max="13839" width="0" hidden="1" customWidth="1"/>
    <col min="13840" max="13840" width="24.28515625" customWidth="1"/>
    <col min="13841" max="13841" width="19.28515625" customWidth="1"/>
    <col min="13842" max="13842" width="19" customWidth="1"/>
    <col min="13843" max="13843" width="0" hidden="1" customWidth="1"/>
    <col min="13844" max="13844" width="3.7109375" customWidth="1"/>
    <col min="13845" max="13845" width="36.85546875" customWidth="1"/>
    <col min="13846" max="13846" width="5.5703125" customWidth="1"/>
    <col min="13847" max="13847" width="18.140625" customWidth="1"/>
    <col min="13848" max="13848" width="18.28515625" customWidth="1"/>
    <col min="13849" max="13849" width="18.42578125" customWidth="1"/>
    <col min="13852" max="13855" width="0" hidden="1" customWidth="1"/>
    <col min="13857" max="13860" width="0" hidden="1" customWidth="1"/>
    <col min="14081" max="14081" width="3.7109375" customWidth="1"/>
    <col min="14082" max="14082" width="26" customWidth="1"/>
    <col min="14083" max="14095" width="0" hidden="1" customWidth="1"/>
    <col min="14096" max="14096" width="24.28515625" customWidth="1"/>
    <col min="14097" max="14097" width="19.28515625" customWidth="1"/>
    <col min="14098" max="14098" width="19" customWidth="1"/>
    <col min="14099" max="14099" width="0" hidden="1" customWidth="1"/>
    <col min="14100" max="14100" width="3.7109375" customWidth="1"/>
    <col min="14101" max="14101" width="36.85546875" customWidth="1"/>
    <col min="14102" max="14102" width="5.5703125" customWidth="1"/>
    <col min="14103" max="14103" width="18.140625" customWidth="1"/>
    <col min="14104" max="14104" width="18.28515625" customWidth="1"/>
    <col min="14105" max="14105" width="18.42578125" customWidth="1"/>
    <col min="14108" max="14111" width="0" hidden="1" customWidth="1"/>
    <col min="14113" max="14116" width="0" hidden="1" customWidth="1"/>
    <col min="14337" max="14337" width="3.7109375" customWidth="1"/>
    <col min="14338" max="14338" width="26" customWidth="1"/>
    <col min="14339" max="14351" width="0" hidden="1" customWidth="1"/>
    <col min="14352" max="14352" width="24.28515625" customWidth="1"/>
    <col min="14353" max="14353" width="19.28515625" customWidth="1"/>
    <col min="14354" max="14354" width="19" customWidth="1"/>
    <col min="14355" max="14355" width="0" hidden="1" customWidth="1"/>
    <col min="14356" max="14356" width="3.7109375" customWidth="1"/>
    <col min="14357" max="14357" width="36.85546875" customWidth="1"/>
    <col min="14358" max="14358" width="5.5703125" customWidth="1"/>
    <col min="14359" max="14359" width="18.140625" customWidth="1"/>
    <col min="14360" max="14360" width="18.28515625" customWidth="1"/>
    <col min="14361" max="14361" width="18.42578125" customWidth="1"/>
    <col min="14364" max="14367" width="0" hidden="1" customWidth="1"/>
    <col min="14369" max="14372" width="0" hidden="1" customWidth="1"/>
    <col min="14593" max="14593" width="3.7109375" customWidth="1"/>
    <col min="14594" max="14594" width="26" customWidth="1"/>
    <col min="14595" max="14607" width="0" hidden="1" customWidth="1"/>
    <col min="14608" max="14608" width="24.28515625" customWidth="1"/>
    <col min="14609" max="14609" width="19.28515625" customWidth="1"/>
    <col min="14610" max="14610" width="19" customWidth="1"/>
    <col min="14611" max="14611" width="0" hidden="1" customWidth="1"/>
    <col min="14612" max="14612" width="3.7109375" customWidth="1"/>
    <col min="14613" max="14613" width="36.85546875" customWidth="1"/>
    <col min="14614" max="14614" width="5.5703125" customWidth="1"/>
    <col min="14615" max="14615" width="18.140625" customWidth="1"/>
    <col min="14616" max="14616" width="18.28515625" customWidth="1"/>
    <col min="14617" max="14617" width="18.42578125" customWidth="1"/>
    <col min="14620" max="14623" width="0" hidden="1" customWidth="1"/>
    <col min="14625" max="14628" width="0" hidden="1" customWidth="1"/>
    <col min="14849" max="14849" width="3.7109375" customWidth="1"/>
    <col min="14850" max="14850" width="26" customWidth="1"/>
    <col min="14851" max="14863" width="0" hidden="1" customWidth="1"/>
    <col min="14864" max="14864" width="24.28515625" customWidth="1"/>
    <col min="14865" max="14865" width="19.28515625" customWidth="1"/>
    <col min="14866" max="14866" width="19" customWidth="1"/>
    <col min="14867" max="14867" width="0" hidden="1" customWidth="1"/>
    <col min="14868" max="14868" width="3.7109375" customWidth="1"/>
    <col min="14869" max="14869" width="36.85546875" customWidth="1"/>
    <col min="14870" max="14870" width="5.5703125" customWidth="1"/>
    <col min="14871" max="14871" width="18.140625" customWidth="1"/>
    <col min="14872" max="14872" width="18.28515625" customWidth="1"/>
    <col min="14873" max="14873" width="18.42578125" customWidth="1"/>
    <col min="14876" max="14879" width="0" hidden="1" customWidth="1"/>
    <col min="14881" max="14884" width="0" hidden="1" customWidth="1"/>
    <col min="15105" max="15105" width="3.7109375" customWidth="1"/>
    <col min="15106" max="15106" width="26" customWidth="1"/>
    <col min="15107" max="15119" width="0" hidden="1" customWidth="1"/>
    <col min="15120" max="15120" width="24.28515625" customWidth="1"/>
    <col min="15121" max="15121" width="19.28515625" customWidth="1"/>
    <col min="15122" max="15122" width="19" customWidth="1"/>
    <col min="15123" max="15123" width="0" hidden="1" customWidth="1"/>
    <col min="15124" max="15124" width="3.7109375" customWidth="1"/>
    <col min="15125" max="15125" width="36.85546875" customWidth="1"/>
    <col min="15126" max="15126" width="5.5703125" customWidth="1"/>
    <col min="15127" max="15127" width="18.140625" customWidth="1"/>
    <col min="15128" max="15128" width="18.28515625" customWidth="1"/>
    <col min="15129" max="15129" width="18.42578125" customWidth="1"/>
    <col min="15132" max="15135" width="0" hidden="1" customWidth="1"/>
    <col min="15137" max="15140" width="0" hidden="1" customWidth="1"/>
    <col min="15361" max="15361" width="3.7109375" customWidth="1"/>
    <col min="15362" max="15362" width="26" customWidth="1"/>
    <col min="15363" max="15375" width="0" hidden="1" customWidth="1"/>
    <col min="15376" max="15376" width="24.28515625" customWidth="1"/>
    <col min="15377" max="15377" width="19.28515625" customWidth="1"/>
    <col min="15378" max="15378" width="19" customWidth="1"/>
    <col min="15379" max="15379" width="0" hidden="1" customWidth="1"/>
    <col min="15380" max="15380" width="3.7109375" customWidth="1"/>
    <col min="15381" max="15381" width="36.85546875" customWidth="1"/>
    <col min="15382" max="15382" width="5.5703125" customWidth="1"/>
    <col min="15383" max="15383" width="18.140625" customWidth="1"/>
    <col min="15384" max="15384" width="18.28515625" customWidth="1"/>
    <col min="15385" max="15385" width="18.42578125" customWidth="1"/>
    <col min="15388" max="15391" width="0" hidden="1" customWidth="1"/>
    <col min="15393" max="15396" width="0" hidden="1" customWidth="1"/>
    <col min="15617" max="15617" width="3.7109375" customWidth="1"/>
    <col min="15618" max="15618" width="26" customWidth="1"/>
    <col min="15619" max="15631" width="0" hidden="1" customWidth="1"/>
    <col min="15632" max="15632" width="24.28515625" customWidth="1"/>
    <col min="15633" max="15633" width="19.28515625" customWidth="1"/>
    <col min="15634" max="15634" width="19" customWidth="1"/>
    <col min="15635" max="15635" width="0" hidden="1" customWidth="1"/>
    <col min="15636" max="15636" width="3.7109375" customWidth="1"/>
    <col min="15637" max="15637" width="36.85546875" customWidth="1"/>
    <col min="15638" max="15638" width="5.5703125" customWidth="1"/>
    <col min="15639" max="15639" width="18.140625" customWidth="1"/>
    <col min="15640" max="15640" width="18.28515625" customWidth="1"/>
    <col min="15641" max="15641" width="18.42578125" customWidth="1"/>
    <col min="15644" max="15647" width="0" hidden="1" customWidth="1"/>
    <col min="15649" max="15652" width="0" hidden="1" customWidth="1"/>
    <col min="15873" max="15873" width="3.7109375" customWidth="1"/>
    <col min="15874" max="15874" width="26" customWidth="1"/>
    <col min="15875" max="15887" width="0" hidden="1" customWidth="1"/>
    <col min="15888" max="15888" width="24.28515625" customWidth="1"/>
    <col min="15889" max="15889" width="19.28515625" customWidth="1"/>
    <col min="15890" max="15890" width="19" customWidth="1"/>
    <col min="15891" max="15891" width="0" hidden="1" customWidth="1"/>
    <col min="15892" max="15892" width="3.7109375" customWidth="1"/>
    <col min="15893" max="15893" width="36.85546875" customWidth="1"/>
    <col min="15894" max="15894" width="5.5703125" customWidth="1"/>
    <col min="15895" max="15895" width="18.140625" customWidth="1"/>
    <col min="15896" max="15896" width="18.28515625" customWidth="1"/>
    <col min="15897" max="15897" width="18.42578125" customWidth="1"/>
    <col min="15900" max="15903" width="0" hidden="1" customWidth="1"/>
    <col min="15905" max="15908" width="0" hidden="1" customWidth="1"/>
    <col min="16129" max="16129" width="3.7109375" customWidth="1"/>
    <col min="16130" max="16130" width="26" customWidth="1"/>
    <col min="16131" max="16143" width="0" hidden="1" customWidth="1"/>
    <col min="16144" max="16144" width="24.28515625" customWidth="1"/>
    <col min="16145" max="16145" width="19.28515625" customWidth="1"/>
    <col min="16146" max="16146" width="19" customWidth="1"/>
    <col min="16147" max="16147" width="0" hidden="1" customWidth="1"/>
    <col min="16148" max="16148" width="3.7109375" customWidth="1"/>
    <col min="16149" max="16149" width="36.85546875" customWidth="1"/>
    <col min="16150" max="16150" width="5.5703125" customWidth="1"/>
    <col min="16151" max="16151" width="18.140625" customWidth="1"/>
    <col min="16152" max="16152" width="18.28515625" customWidth="1"/>
    <col min="16153" max="16153" width="18.42578125" customWidth="1"/>
    <col min="16156" max="16159" width="0" hidden="1" customWidth="1"/>
    <col min="16161" max="16164" width="0" hidden="1" customWidth="1"/>
  </cols>
  <sheetData>
    <row r="1" spans="1:25" ht="57" customHeight="1">
      <c r="A1" s="456" t="s">
        <v>251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25" ht="18.75" customHeight="1">
      <c r="A2" s="457" t="s">
        <v>1</v>
      </c>
      <c r="B2" s="459" t="s">
        <v>38</v>
      </c>
      <c r="P2" s="461" t="s">
        <v>213</v>
      </c>
      <c r="Q2" s="461" t="s">
        <v>217</v>
      </c>
      <c r="R2" s="461" t="s">
        <v>67</v>
      </c>
    </row>
    <row r="3" spans="1:25" ht="22.5" customHeight="1">
      <c r="A3" s="457"/>
      <c r="B3" s="459"/>
      <c r="P3" s="461"/>
      <c r="Q3" s="461"/>
      <c r="R3" s="461"/>
    </row>
    <row r="4" spans="1:25" ht="19.5" customHeight="1" thickBot="1">
      <c r="A4" s="457"/>
      <c r="B4" s="459"/>
      <c r="P4" s="461"/>
      <c r="Q4" s="461"/>
      <c r="R4" s="461"/>
    </row>
    <row r="5" spans="1:25" ht="62.25" customHeight="1" thickBot="1">
      <c r="A5" s="458"/>
      <c r="B5" s="460"/>
      <c r="P5" s="462"/>
      <c r="Q5" s="462"/>
      <c r="R5" s="462"/>
      <c r="U5" s="467" t="s">
        <v>214</v>
      </c>
      <c r="V5" s="468"/>
      <c r="W5" s="314" t="s">
        <v>74</v>
      </c>
      <c r="X5" s="314" t="s">
        <v>167</v>
      </c>
      <c r="Y5" s="325" t="s">
        <v>168</v>
      </c>
    </row>
    <row r="6" spans="1:25" ht="27.95" customHeight="1" thickTop="1">
      <c r="A6" s="32">
        <v>1</v>
      </c>
      <c r="B6" s="33" t="s">
        <v>2</v>
      </c>
      <c r="C6" s="229"/>
      <c r="D6" s="230"/>
      <c r="E6" s="230"/>
      <c r="F6" s="230"/>
      <c r="G6" s="230"/>
      <c r="H6" s="230">
        <f>C6</f>
        <v>0</v>
      </c>
      <c r="I6" s="231"/>
      <c r="J6" s="232"/>
      <c r="K6" s="232"/>
      <c r="L6" s="232"/>
      <c r="M6" s="232"/>
      <c r="N6" s="233">
        <f>SUM(J6:M6)</f>
        <v>0</v>
      </c>
      <c r="O6" s="233">
        <f>SUM(H6:M6)</f>
        <v>0</v>
      </c>
      <c r="P6" s="54">
        <v>187</v>
      </c>
      <c r="Q6" s="54">
        <v>269</v>
      </c>
      <c r="R6" s="54">
        <v>398</v>
      </c>
      <c r="S6" s="25"/>
      <c r="T6" s="25"/>
      <c r="U6" s="469" t="s">
        <v>169</v>
      </c>
      <c r="V6" s="470"/>
      <c r="W6" s="326" t="s">
        <v>252</v>
      </c>
      <c r="X6" s="327" t="s">
        <v>253</v>
      </c>
      <c r="Y6" s="328" t="s">
        <v>254</v>
      </c>
    </row>
    <row r="7" spans="1:25" ht="30.6" customHeight="1">
      <c r="A7" s="123">
        <v>2</v>
      </c>
      <c r="B7" s="124" t="s">
        <v>3</v>
      </c>
      <c r="C7" s="234"/>
      <c r="D7" s="235"/>
      <c r="E7" s="235"/>
      <c r="F7" s="235"/>
      <c r="G7" s="235"/>
      <c r="H7" s="235">
        <f>C7</f>
        <v>0</v>
      </c>
      <c r="I7" s="236"/>
      <c r="J7" s="236"/>
      <c r="K7" s="236"/>
      <c r="L7" s="236"/>
      <c r="M7" s="236"/>
      <c r="N7" s="237">
        <f t="shared" ref="N7:N23" si="0">SUM(J7:M7)</f>
        <v>0</v>
      </c>
      <c r="O7" s="237">
        <f t="shared" ref="O7:O23" si="1">SUM(H7:M7)</f>
        <v>0</v>
      </c>
      <c r="P7" s="134">
        <v>151</v>
      </c>
      <c r="Q7" s="134">
        <v>205</v>
      </c>
      <c r="R7" s="134">
        <v>506</v>
      </c>
      <c r="S7" s="25"/>
      <c r="T7" s="25"/>
      <c r="U7" s="471" t="s">
        <v>170</v>
      </c>
      <c r="V7" s="472"/>
      <c r="W7" s="329"/>
      <c r="X7" s="330" t="s">
        <v>255</v>
      </c>
      <c r="Y7" s="331"/>
    </row>
    <row r="8" spans="1:25" ht="27.95" customHeight="1">
      <c r="A8" s="23">
        <v>3</v>
      </c>
      <c r="B8" s="39" t="s">
        <v>4</v>
      </c>
      <c r="C8" s="238"/>
      <c r="D8" s="239"/>
      <c r="E8" s="239"/>
      <c r="F8" s="239"/>
      <c r="G8" s="239"/>
      <c r="H8" s="239">
        <f t="shared" ref="H8:H23" si="2">C8</f>
        <v>0</v>
      </c>
      <c r="I8" s="240"/>
      <c r="J8" s="240"/>
      <c r="K8" s="240"/>
      <c r="L8" s="240"/>
      <c r="M8" s="240"/>
      <c r="N8" s="241">
        <f t="shared" si="0"/>
        <v>0</v>
      </c>
      <c r="O8" s="241">
        <f t="shared" si="1"/>
        <v>0</v>
      </c>
      <c r="P8" s="55">
        <v>336</v>
      </c>
      <c r="Q8" s="55">
        <v>447</v>
      </c>
      <c r="R8" s="55">
        <v>662</v>
      </c>
      <c r="S8" s="25"/>
      <c r="T8" s="25"/>
      <c r="U8" s="350" t="s">
        <v>171</v>
      </c>
      <c r="V8" s="204"/>
      <c r="W8" s="205"/>
      <c r="X8" s="206"/>
      <c r="Y8" s="332"/>
    </row>
    <row r="9" spans="1:25" ht="27.95" customHeight="1">
      <c r="A9" s="123">
        <v>4</v>
      </c>
      <c r="B9" s="124" t="s">
        <v>5</v>
      </c>
      <c r="C9" s="234"/>
      <c r="D9" s="235"/>
      <c r="E9" s="235"/>
      <c r="F9" s="235"/>
      <c r="G9" s="235"/>
      <c r="H9" s="235">
        <f t="shared" si="2"/>
        <v>0</v>
      </c>
      <c r="I9" s="236"/>
      <c r="J9" s="236"/>
      <c r="K9" s="236"/>
      <c r="L9" s="236"/>
      <c r="M9" s="236"/>
      <c r="N9" s="237">
        <f t="shared" si="0"/>
        <v>0</v>
      </c>
      <c r="O9" s="237">
        <f t="shared" si="1"/>
        <v>0</v>
      </c>
      <c r="P9" s="134">
        <v>761</v>
      </c>
      <c r="Q9" s="134">
        <v>1220</v>
      </c>
      <c r="R9" s="134">
        <v>2245</v>
      </c>
      <c r="S9" s="25"/>
      <c r="T9" s="25"/>
      <c r="U9" s="473" t="s">
        <v>172</v>
      </c>
      <c r="V9" s="474"/>
      <c r="W9" s="206">
        <v>4565</v>
      </c>
      <c r="X9" s="206">
        <v>17151</v>
      </c>
      <c r="Y9" s="351">
        <v>13695</v>
      </c>
    </row>
    <row r="10" spans="1:25" ht="27.95" customHeight="1">
      <c r="A10" s="23">
        <v>5</v>
      </c>
      <c r="B10" s="39" t="s">
        <v>6</v>
      </c>
      <c r="C10" s="238"/>
      <c r="D10" s="239"/>
      <c r="E10" s="239"/>
      <c r="F10" s="239"/>
      <c r="G10" s="239"/>
      <c r="H10" s="239">
        <f t="shared" si="2"/>
        <v>0</v>
      </c>
      <c r="I10" s="240"/>
      <c r="J10" s="240"/>
      <c r="K10" s="240"/>
      <c r="L10" s="240"/>
      <c r="M10" s="240"/>
      <c r="N10" s="241">
        <f t="shared" si="0"/>
        <v>0</v>
      </c>
      <c r="O10" s="241">
        <f t="shared" si="1"/>
        <v>0</v>
      </c>
      <c r="P10" s="55">
        <v>605</v>
      </c>
      <c r="Q10" s="55">
        <v>884</v>
      </c>
      <c r="R10" s="55">
        <v>1369</v>
      </c>
      <c r="S10" s="25"/>
      <c r="T10" s="25"/>
      <c r="U10" s="469" t="s">
        <v>173</v>
      </c>
      <c r="V10" s="470"/>
      <c r="W10" s="206">
        <v>805</v>
      </c>
      <c r="X10" s="315">
        <v>3820</v>
      </c>
      <c r="Y10" s="351">
        <v>3220</v>
      </c>
    </row>
    <row r="11" spans="1:25" ht="27.95" customHeight="1">
      <c r="A11" s="123">
        <v>6</v>
      </c>
      <c r="B11" s="124" t="s">
        <v>7</v>
      </c>
      <c r="C11" s="234"/>
      <c r="D11" s="235"/>
      <c r="E11" s="235"/>
      <c r="F11" s="235"/>
      <c r="G11" s="235"/>
      <c r="H11" s="235">
        <f t="shared" si="2"/>
        <v>0</v>
      </c>
      <c r="I11" s="236"/>
      <c r="J11" s="236"/>
      <c r="K11" s="236"/>
      <c r="L11" s="236"/>
      <c r="M11" s="236"/>
      <c r="N11" s="237">
        <f t="shared" si="0"/>
        <v>0</v>
      </c>
      <c r="O11" s="237">
        <f t="shared" si="1"/>
        <v>0</v>
      </c>
      <c r="P11" s="134">
        <v>821</v>
      </c>
      <c r="Q11" s="134">
        <v>1144</v>
      </c>
      <c r="R11" s="134">
        <v>1673</v>
      </c>
      <c r="S11" s="25"/>
      <c r="T11" s="25"/>
      <c r="U11" s="469" t="s">
        <v>174</v>
      </c>
      <c r="V11" s="470"/>
      <c r="W11" s="206">
        <v>177</v>
      </c>
      <c r="X11" s="315">
        <v>1013</v>
      </c>
      <c r="Y11" s="351" t="s">
        <v>256</v>
      </c>
    </row>
    <row r="12" spans="1:25" ht="27.95" customHeight="1" thickBot="1">
      <c r="A12" s="23">
        <v>7</v>
      </c>
      <c r="B12" s="39" t="s">
        <v>8</v>
      </c>
      <c r="C12" s="238"/>
      <c r="D12" s="239"/>
      <c r="E12" s="239"/>
      <c r="F12" s="239"/>
      <c r="G12" s="239"/>
      <c r="H12" s="239">
        <f t="shared" si="2"/>
        <v>0</v>
      </c>
      <c r="I12" s="240"/>
      <c r="J12" s="240"/>
      <c r="K12" s="240"/>
      <c r="L12" s="240"/>
      <c r="M12" s="240"/>
      <c r="N12" s="241">
        <f t="shared" si="0"/>
        <v>0</v>
      </c>
      <c r="O12" s="241">
        <f t="shared" si="1"/>
        <v>0</v>
      </c>
      <c r="P12" s="54">
        <v>257</v>
      </c>
      <c r="Q12" s="55">
        <v>358</v>
      </c>
      <c r="R12" s="55">
        <v>617</v>
      </c>
      <c r="S12" s="25"/>
      <c r="T12" s="25"/>
      <c r="U12" s="463" t="s">
        <v>175</v>
      </c>
      <c r="V12" s="464"/>
      <c r="W12" s="352">
        <v>102</v>
      </c>
      <c r="X12" s="333">
        <v>765</v>
      </c>
      <c r="Y12" s="353">
        <v>689</v>
      </c>
    </row>
    <row r="13" spans="1:25" ht="27.95" customHeight="1">
      <c r="A13" s="123">
        <v>8</v>
      </c>
      <c r="B13" s="124" t="s">
        <v>9</v>
      </c>
      <c r="C13" s="234"/>
      <c r="D13" s="235"/>
      <c r="E13" s="235"/>
      <c r="F13" s="235"/>
      <c r="G13" s="235"/>
      <c r="H13" s="235">
        <f t="shared" si="2"/>
        <v>0</v>
      </c>
      <c r="I13" s="236"/>
      <c r="J13" s="236"/>
      <c r="K13" s="236"/>
      <c r="L13" s="236"/>
      <c r="M13" s="236"/>
      <c r="N13" s="237">
        <f t="shared" si="0"/>
        <v>0</v>
      </c>
      <c r="O13" s="237">
        <f t="shared" si="1"/>
        <v>0</v>
      </c>
      <c r="P13" s="134">
        <v>238</v>
      </c>
      <c r="Q13" s="134">
        <v>349</v>
      </c>
      <c r="R13" s="134">
        <v>430</v>
      </c>
      <c r="S13" s="25"/>
      <c r="T13" s="25"/>
    </row>
    <row r="14" spans="1:25" ht="27.95" customHeight="1">
      <c r="A14" s="23">
        <v>9</v>
      </c>
      <c r="B14" s="39" t="s">
        <v>10</v>
      </c>
      <c r="C14" s="238"/>
      <c r="D14" s="239"/>
      <c r="E14" s="239"/>
      <c r="F14" s="239"/>
      <c r="G14" s="239"/>
      <c r="H14" s="239">
        <f t="shared" si="2"/>
        <v>0</v>
      </c>
      <c r="I14" s="240"/>
      <c r="J14" s="240"/>
      <c r="K14" s="240"/>
      <c r="L14" s="240"/>
      <c r="M14" s="240"/>
      <c r="N14" s="241">
        <f t="shared" si="0"/>
        <v>0</v>
      </c>
      <c r="O14" s="241">
        <f t="shared" si="1"/>
        <v>0</v>
      </c>
      <c r="P14" s="55">
        <v>246</v>
      </c>
      <c r="Q14" s="55">
        <v>372</v>
      </c>
      <c r="R14" s="55">
        <v>686</v>
      </c>
      <c r="S14" s="25"/>
      <c r="T14" s="25"/>
    </row>
    <row r="15" spans="1:25" ht="27.95" customHeight="1">
      <c r="A15" s="123">
        <v>10</v>
      </c>
      <c r="B15" s="124" t="s">
        <v>11</v>
      </c>
      <c r="C15" s="234"/>
      <c r="D15" s="235"/>
      <c r="E15" s="235"/>
      <c r="F15" s="235"/>
      <c r="G15" s="235"/>
      <c r="H15" s="235">
        <f t="shared" si="2"/>
        <v>0</v>
      </c>
      <c r="I15" s="236"/>
      <c r="J15" s="236"/>
      <c r="K15" s="236"/>
      <c r="L15" s="236"/>
      <c r="M15" s="236"/>
      <c r="N15" s="237">
        <f t="shared" si="0"/>
        <v>0</v>
      </c>
      <c r="O15" s="237">
        <f t="shared" si="1"/>
        <v>0</v>
      </c>
      <c r="P15" s="134">
        <v>144</v>
      </c>
      <c r="Q15" s="134">
        <v>223</v>
      </c>
      <c r="R15" s="134">
        <v>266</v>
      </c>
      <c r="S15" s="25"/>
      <c r="T15" s="25"/>
    </row>
    <row r="16" spans="1:25" ht="27.95" customHeight="1">
      <c r="A16" s="23">
        <v>11</v>
      </c>
      <c r="B16" s="39" t="s">
        <v>12</v>
      </c>
      <c r="C16" s="238"/>
      <c r="D16" s="239"/>
      <c r="E16" s="239"/>
      <c r="F16" s="239"/>
      <c r="G16" s="239"/>
      <c r="H16" s="239">
        <f t="shared" si="2"/>
        <v>0</v>
      </c>
      <c r="I16" s="240"/>
      <c r="J16" s="240"/>
      <c r="K16" s="240"/>
      <c r="L16" s="240"/>
      <c r="M16" s="240"/>
      <c r="N16" s="241">
        <f t="shared" si="0"/>
        <v>0</v>
      </c>
      <c r="O16" s="241">
        <f t="shared" si="1"/>
        <v>0</v>
      </c>
      <c r="P16" s="55">
        <v>222</v>
      </c>
      <c r="Q16" s="55">
        <v>322</v>
      </c>
      <c r="R16" s="55">
        <v>515</v>
      </c>
      <c r="S16" s="25"/>
      <c r="T16" s="25"/>
    </row>
    <row r="17" spans="1:20" ht="27.95" customHeight="1">
      <c r="A17" s="123">
        <v>12</v>
      </c>
      <c r="B17" s="124" t="s">
        <v>13</v>
      </c>
      <c r="C17" s="234"/>
      <c r="D17" s="235"/>
      <c r="E17" s="235"/>
      <c r="F17" s="235"/>
      <c r="G17" s="235"/>
      <c r="H17" s="235">
        <f t="shared" si="2"/>
        <v>0</v>
      </c>
      <c r="I17" s="236"/>
      <c r="J17" s="236"/>
      <c r="K17" s="236"/>
      <c r="L17" s="236"/>
      <c r="M17" s="236"/>
      <c r="N17" s="237">
        <f t="shared" si="0"/>
        <v>0</v>
      </c>
      <c r="O17" s="237">
        <f t="shared" si="1"/>
        <v>0</v>
      </c>
      <c r="P17" s="134">
        <v>209</v>
      </c>
      <c r="Q17" s="134">
        <v>297</v>
      </c>
      <c r="R17" s="134">
        <v>585</v>
      </c>
      <c r="S17" s="25"/>
      <c r="T17" s="25"/>
    </row>
    <row r="18" spans="1:20" ht="27.95" customHeight="1">
      <c r="A18" s="23">
        <v>13</v>
      </c>
      <c r="B18" s="39" t="s">
        <v>14</v>
      </c>
      <c r="C18" s="238"/>
      <c r="D18" s="239"/>
      <c r="E18" s="239"/>
      <c r="F18" s="239"/>
      <c r="G18" s="239"/>
      <c r="H18" s="239">
        <f t="shared" si="2"/>
        <v>0</v>
      </c>
      <c r="I18" s="240"/>
      <c r="J18" s="240"/>
      <c r="K18" s="240"/>
      <c r="L18" s="240"/>
      <c r="M18" s="240"/>
      <c r="N18" s="241">
        <f t="shared" si="0"/>
        <v>0</v>
      </c>
      <c r="O18" s="241">
        <f t="shared" si="1"/>
        <v>0</v>
      </c>
      <c r="P18" s="55">
        <v>166</v>
      </c>
      <c r="Q18" s="55">
        <v>225</v>
      </c>
      <c r="R18" s="55">
        <v>280</v>
      </c>
      <c r="S18" s="25"/>
      <c r="T18" s="25"/>
    </row>
    <row r="19" spans="1:20" ht="27.95" customHeight="1">
      <c r="A19" s="123">
        <v>14</v>
      </c>
      <c r="B19" s="124" t="s">
        <v>15</v>
      </c>
      <c r="C19" s="234"/>
      <c r="D19" s="235"/>
      <c r="E19" s="235"/>
      <c r="F19" s="235"/>
      <c r="G19" s="235"/>
      <c r="H19" s="235">
        <f t="shared" si="2"/>
        <v>0</v>
      </c>
      <c r="I19" s="236"/>
      <c r="J19" s="236"/>
      <c r="K19" s="236"/>
      <c r="L19" s="236"/>
      <c r="M19" s="236"/>
      <c r="N19" s="237">
        <f t="shared" si="0"/>
        <v>0</v>
      </c>
      <c r="O19" s="237">
        <f t="shared" si="1"/>
        <v>0</v>
      </c>
      <c r="P19" s="134">
        <v>366</v>
      </c>
      <c r="Q19" s="134">
        <v>475</v>
      </c>
      <c r="R19" s="134">
        <v>589</v>
      </c>
      <c r="S19" s="25"/>
      <c r="T19" s="25"/>
    </row>
    <row r="20" spans="1:20" ht="27.95" customHeight="1">
      <c r="A20" s="23">
        <v>15</v>
      </c>
      <c r="B20" s="39" t="s">
        <v>16</v>
      </c>
      <c r="C20" s="238"/>
      <c r="D20" s="239"/>
      <c r="E20" s="239"/>
      <c r="F20" s="239"/>
      <c r="G20" s="239"/>
      <c r="H20" s="239">
        <f t="shared" si="2"/>
        <v>0</v>
      </c>
      <c r="I20" s="240"/>
      <c r="J20" s="240"/>
      <c r="K20" s="240"/>
      <c r="L20" s="240"/>
      <c r="M20" s="240"/>
      <c r="N20" s="241">
        <f t="shared" si="0"/>
        <v>0</v>
      </c>
      <c r="O20" s="241">
        <f t="shared" si="1"/>
        <v>0</v>
      </c>
      <c r="P20" s="55">
        <v>137</v>
      </c>
      <c r="Q20" s="55">
        <v>208</v>
      </c>
      <c r="R20" s="55">
        <v>346</v>
      </c>
      <c r="S20" s="25"/>
      <c r="T20" s="25"/>
    </row>
    <row r="21" spans="1:20" ht="27.95" customHeight="1">
      <c r="A21" s="123">
        <v>16</v>
      </c>
      <c r="B21" s="124" t="s">
        <v>17</v>
      </c>
      <c r="C21" s="234"/>
      <c r="D21" s="235"/>
      <c r="E21" s="235"/>
      <c r="F21" s="235"/>
      <c r="G21" s="235"/>
      <c r="H21" s="235">
        <f t="shared" si="2"/>
        <v>0</v>
      </c>
      <c r="I21" s="236"/>
      <c r="J21" s="236"/>
      <c r="K21" s="236"/>
      <c r="L21" s="236"/>
      <c r="M21" s="236"/>
      <c r="N21" s="237">
        <f t="shared" si="0"/>
        <v>0</v>
      </c>
      <c r="O21" s="237">
        <f t="shared" si="1"/>
        <v>0</v>
      </c>
      <c r="P21" s="134">
        <v>161</v>
      </c>
      <c r="Q21" s="134">
        <v>246</v>
      </c>
      <c r="R21" s="134">
        <v>383</v>
      </c>
      <c r="S21" s="25"/>
      <c r="T21" s="25"/>
    </row>
    <row r="22" spans="1:20" ht="27.95" customHeight="1">
      <c r="A22" s="23">
        <v>17</v>
      </c>
      <c r="B22" s="39" t="s">
        <v>18</v>
      </c>
      <c r="C22" s="238"/>
      <c r="D22" s="239"/>
      <c r="E22" s="239"/>
      <c r="F22" s="239"/>
      <c r="G22" s="239"/>
      <c r="H22" s="239">
        <f t="shared" si="2"/>
        <v>0</v>
      </c>
      <c r="I22" s="240"/>
      <c r="J22" s="240"/>
      <c r="K22" s="240"/>
      <c r="L22" s="240"/>
      <c r="M22" s="240"/>
      <c r="N22" s="241">
        <f t="shared" si="0"/>
        <v>0</v>
      </c>
      <c r="O22" s="241">
        <f t="shared" si="1"/>
        <v>0</v>
      </c>
      <c r="P22" s="55">
        <v>255</v>
      </c>
      <c r="Q22" s="55">
        <v>378</v>
      </c>
      <c r="R22" s="55">
        <v>310</v>
      </c>
      <c r="S22" s="25"/>
      <c r="T22" s="25"/>
    </row>
    <row r="23" spans="1:20" ht="27.95" customHeight="1">
      <c r="A23" s="123">
        <v>18</v>
      </c>
      <c r="B23" s="124" t="s">
        <v>19</v>
      </c>
      <c r="C23" s="234"/>
      <c r="D23" s="235"/>
      <c r="E23" s="235"/>
      <c r="F23" s="235"/>
      <c r="G23" s="235"/>
      <c r="H23" s="235">
        <f t="shared" si="2"/>
        <v>0</v>
      </c>
      <c r="I23" s="236"/>
      <c r="J23" s="236"/>
      <c r="K23" s="236"/>
      <c r="L23" s="236"/>
      <c r="M23" s="236"/>
      <c r="N23" s="237">
        <f t="shared" si="0"/>
        <v>0</v>
      </c>
      <c r="O23" s="237">
        <f t="shared" si="1"/>
        <v>0</v>
      </c>
      <c r="P23" s="134">
        <v>393</v>
      </c>
      <c r="Q23" s="134">
        <v>539</v>
      </c>
      <c r="R23" s="134">
        <v>895</v>
      </c>
      <c r="S23" s="25"/>
      <c r="T23" s="25"/>
    </row>
    <row r="24" spans="1:20" ht="27.95" customHeight="1">
      <c r="A24" s="465" t="s">
        <v>0</v>
      </c>
      <c r="B24" s="466"/>
      <c r="P24" s="56">
        <v>5655</v>
      </c>
      <c r="Q24" s="56">
        <v>8161</v>
      </c>
      <c r="R24" s="56">
        <v>12755</v>
      </c>
      <c r="S24" s="56">
        <f>SUM(S6:S23)</f>
        <v>0</v>
      </c>
    </row>
    <row r="25" spans="1:20" ht="13.9" hidden="1" customHeight="1">
      <c r="N25" s="244"/>
      <c r="O25" s="243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42"/>
    </row>
  </sheetData>
  <mergeCells count="14">
    <mergeCell ref="U12:V12"/>
    <mergeCell ref="A24:B24"/>
    <mergeCell ref="U5:V5"/>
    <mergeCell ref="U6:V6"/>
    <mergeCell ref="U7:V7"/>
    <mergeCell ref="U9:V9"/>
    <mergeCell ref="U10:V10"/>
    <mergeCell ref="U11:V11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7" zoomScaleNormal="87" workbookViewId="0">
      <selection activeCell="S6" sqref="S6"/>
    </sheetView>
  </sheetViews>
  <sheetFormatPr defaultColWidth="8.7109375" defaultRowHeight="26.25" customHeight="1"/>
  <cols>
    <col min="1" max="1" width="4.7109375" style="274" customWidth="1"/>
    <col min="2" max="2" width="24.5703125" style="274" customWidth="1"/>
    <col min="3" max="3" width="11.28515625" style="274" customWidth="1"/>
    <col min="4" max="4" width="12.42578125" style="393" customWidth="1"/>
    <col min="5" max="5" width="11.28515625" style="393" customWidth="1"/>
    <col min="6" max="6" width="10" style="393" customWidth="1"/>
    <col min="7" max="8" width="11.7109375" style="393" customWidth="1"/>
    <col min="9" max="9" width="12.42578125" style="274" customWidth="1"/>
    <col min="10" max="10" width="14.28515625" style="274" customWidth="1"/>
    <col min="11" max="11" width="12.85546875" style="274" customWidth="1"/>
    <col min="12" max="12" width="13.42578125" style="274" customWidth="1"/>
    <col min="13" max="13" width="9.7109375" style="274" customWidth="1"/>
    <col min="14" max="16384" width="8.7109375" style="274"/>
  </cols>
  <sheetData>
    <row r="1" spans="1:13" ht="28.15" customHeight="1">
      <c r="A1" s="478" t="s">
        <v>311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3" ht="15.75" customHeight="1">
      <c r="A2" s="479" t="s">
        <v>310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ht="15.6" customHeight="1">
      <c r="A3" s="480" t="s">
        <v>75</v>
      </c>
      <c r="B3" s="482" t="s">
        <v>38</v>
      </c>
      <c r="C3" s="484" t="s">
        <v>309</v>
      </c>
      <c r="D3" s="484"/>
      <c r="E3" s="484"/>
      <c r="F3" s="484"/>
      <c r="G3" s="484"/>
      <c r="H3" s="484"/>
      <c r="I3" s="485" t="s">
        <v>308</v>
      </c>
      <c r="J3" s="485" t="s">
        <v>307</v>
      </c>
      <c r="K3" s="485" t="s">
        <v>306</v>
      </c>
      <c r="L3" s="485" t="s">
        <v>305</v>
      </c>
      <c r="M3" s="485" t="s">
        <v>304</v>
      </c>
    </row>
    <row r="4" spans="1:13" ht="15.75" customHeight="1">
      <c r="A4" s="480"/>
      <c r="B4" s="482"/>
      <c r="C4" s="475" t="s">
        <v>303</v>
      </c>
      <c r="D4" s="477" t="s">
        <v>302</v>
      </c>
      <c r="E4" s="477"/>
      <c r="F4" s="477"/>
      <c r="G4" s="477"/>
      <c r="H4" s="477"/>
      <c r="I4" s="485"/>
      <c r="J4" s="485"/>
      <c r="K4" s="485"/>
      <c r="L4" s="485"/>
      <c r="M4" s="485"/>
    </row>
    <row r="5" spans="1:13" ht="58.15" customHeight="1" thickBot="1">
      <c r="A5" s="481"/>
      <c r="B5" s="483"/>
      <c r="C5" s="476"/>
      <c r="D5" s="409" t="s">
        <v>301</v>
      </c>
      <c r="E5" s="409" t="s">
        <v>300</v>
      </c>
      <c r="F5" s="409" t="s">
        <v>299</v>
      </c>
      <c r="G5" s="409" t="s">
        <v>298</v>
      </c>
      <c r="H5" s="409" t="s">
        <v>297</v>
      </c>
      <c r="I5" s="486"/>
      <c r="J5" s="486"/>
      <c r="K5" s="486"/>
      <c r="L5" s="486"/>
      <c r="M5" s="486"/>
    </row>
    <row r="6" spans="1:13" ht="21.4" customHeight="1" thickTop="1">
      <c r="A6" s="408" t="s">
        <v>88</v>
      </c>
      <c r="B6" s="407" t="s">
        <v>138</v>
      </c>
      <c r="C6" s="405">
        <v>12</v>
      </c>
      <c r="D6" s="406">
        <v>1</v>
      </c>
      <c r="E6" s="406">
        <v>3</v>
      </c>
      <c r="F6" s="406">
        <v>8</v>
      </c>
      <c r="G6" s="406">
        <v>0</v>
      </c>
      <c r="H6" s="406">
        <v>0</v>
      </c>
      <c r="I6" s="405">
        <v>0</v>
      </c>
      <c r="J6" s="405">
        <v>0</v>
      </c>
      <c r="K6" s="405">
        <v>0</v>
      </c>
      <c r="L6" s="405">
        <v>0</v>
      </c>
      <c r="M6" s="405">
        <v>12</v>
      </c>
    </row>
    <row r="7" spans="1:13" ht="21.4" customHeight="1">
      <c r="A7" s="401" t="s">
        <v>89</v>
      </c>
      <c r="B7" s="400" t="s">
        <v>139</v>
      </c>
      <c r="C7" s="398">
        <v>26</v>
      </c>
      <c r="D7" s="399">
        <v>4</v>
      </c>
      <c r="E7" s="399">
        <v>6</v>
      </c>
      <c r="F7" s="399">
        <v>15</v>
      </c>
      <c r="G7" s="399">
        <v>0</v>
      </c>
      <c r="H7" s="399">
        <v>2</v>
      </c>
      <c r="I7" s="398">
        <v>0</v>
      </c>
      <c r="J7" s="398">
        <v>0</v>
      </c>
      <c r="K7" s="398">
        <v>0</v>
      </c>
      <c r="L7" s="398">
        <v>1</v>
      </c>
      <c r="M7" s="398">
        <v>27</v>
      </c>
    </row>
    <row r="8" spans="1:13" ht="21.4" customHeight="1">
      <c r="A8" s="404" t="s">
        <v>90</v>
      </c>
      <c r="B8" s="403" t="s">
        <v>140</v>
      </c>
      <c r="C8" s="396">
        <v>26</v>
      </c>
      <c r="D8" s="402">
        <v>2</v>
      </c>
      <c r="E8" s="402">
        <v>7</v>
      </c>
      <c r="F8" s="402">
        <v>18</v>
      </c>
      <c r="G8" s="402">
        <v>0</v>
      </c>
      <c r="H8" s="402">
        <v>0</v>
      </c>
      <c r="I8" s="396">
        <v>0</v>
      </c>
      <c r="J8" s="396">
        <v>0</v>
      </c>
      <c r="K8" s="396">
        <v>0</v>
      </c>
      <c r="L8" s="396">
        <v>0</v>
      </c>
      <c r="M8" s="396">
        <v>26</v>
      </c>
    </row>
    <row r="9" spans="1:13" ht="21.4" customHeight="1">
      <c r="A9" s="401" t="s">
        <v>91</v>
      </c>
      <c r="B9" s="400" t="s">
        <v>141</v>
      </c>
      <c r="C9" s="398">
        <v>86</v>
      </c>
      <c r="D9" s="399">
        <v>7</v>
      </c>
      <c r="E9" s="399">
        <v>59</v>
      </c>
      <c r="F9" s="399">
        <v>16</v>
      </c>
      <c r="G9" s="399">
        <v>0</v>
      </c>
      <c r="H9" s="399">
        <v>5</v>
      </c>
      <c r="I9" s="398">
        <v>8</v>
      </c>
      <c r="J9" s="398">
        <v>0</v>
      </c>
      <c r="K9" s="398">
        <v>1</v>
      </c>
      <c r="L9" s="398">
        <v>9</v>
      </c>
      <c r="M9" s="398">
        <v>102</v>
      </c>
    </row>
    <row r="10" spans="1:13" ht="21.4" customHeight="1">
      <c r="A10" s="404" t="s">
        <v>92</v>
      </c>
      <c r="B10" s="403" t="s">
        <v>142</v>
      </c>
      <c r="C10" s="396">
        <v>69</v>
      </c>
      <c r="D10" s="402">
        <v>6</v>
      </c>
      <c r="E10" s="402">
        <v>22</v>
      </c>
      <c r="F10" s="402">
        <v>39</v>
      </c>
      <c r="G10" s="402">
        <v>0</v>
      </c>
      <c r="H10" s="402">
        <v>2</v>
      </c>
      <c r="I10" s="396">
        <v>1</v>
      </c>
      <c r="J10" s="396">
        <v>0</v>
      </c>
      <c r="K10" s="396">
        <v>0</v>
      </c>
      <c r="L10" s="396">
        <v>1</v>
      </c>
      <c r="M10" s="396">
        <v>71</v>
      </c>
    </row>
    <row r="11" spans="1:13" ht="21.4" customHeight="1">
      <c r="A11" s="401" t="s">
        <v>93</v>
      </c>
      <c r="B11" s="400" t="s">
        <v>143</v>
      </c>
      <c r="C11" s="398">
        <v>99</v>
      </c>
      <c r="D11" s="399">
        <v>19</v>
      </c>
      <c r="E11" s="399">
        <v>22</v>
      </c>
      <c r="F11" s="399">
        <v>57</v>
      </c>
      <c r="G11" s="399">
        <v>0</v>
      </c>
      <c r="H11" s="399">
        <v>1</v>
      </c>
      <c r="I11" s="398">
        <v>0</v>
      </c>
      <c r="J11" s="398">
        <v>0</v>
      </c>
      <c r="K11" s="398">
        <v>0</v>
      </c>
      <c r="L11" s="398">
        <v>2</v>
      </c>
      <c r="M11" s="398">
        <v>101</v>
      </c>
    </row>
    <row r="12" spans="1:13" ht="21.4" customHeight="1">
      <c r="A12" s="404" t="s">
        <v>94</v>
      </c>
      <c r="B12" s="403" t="s">
        <v>144</v>
      </c>
      <c r="C12" s="396">
        <v>35</v>
      </c>
      <c r="D12" s="402">
        <v>1</v>
      </c>
      <c r="E12" s="402">
        <v>17</v>
      </c>
      <c r="F12" s="402">
        <v>17</v>
      </c>
      <c r="G12" s="402">
        <v>0</v>
      </c>
      <c r="H12" s="402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35</v>
      </c>
    </row>
    <row r="13" spans="1:13" ht="21.4" customHeight="1">
      <c r="A13" s="401" t="s">
        <v>95</v>
      </c>
      <c r="B13" s="400" t="s">
        <v>145</v>
      </c>
      <c r="C13" s="398">
        <v>35</v>
      </c>
      <c r="D13" s="399">
        <v>1</v>
      </c>
      <c r="E13" s="399">
        <v>11</v>
      </c>
      <c r="F13" s="399">
        <v>23</v>
      </c>
      <c r="G13" s="399">
        <v>0</v>
      </c>
      <c r="H13" s="399">
        <v>0</v>
      </c>
      <c r="I13" s="398">
        <v>3</v>
      </c>
      <c r="J13" s="398">
        <v>0</v>
      </c>
      <c r="K13" s="398">
        <v>0</v>
      </c>
      <c r="L13" s="398">
        <v>2</v>
      </c>
      <c r="M13" s="398">
        <v>40</v>
      </c>
    </row>
    <row r="14" spans="1:13" ht="21.4" customHeight="1">
      <c r="A14" s="404" t="s">
        <v>96</v>
      </c>
      <c r="B14" s="403" t="s">
        <v>146</v>
      </c>
      <c r="C14" s="396">
        <v>12</v>
      </c>
      <c r="D14" s="402">
        <v>3</v>
      </c>
      <c r="E14" s="402">
        <v>6</v>
      </c>
      <c r="F14" s="402">
        <v>2</v>
      </c>
      <c r="G14" s="402">
        <v>1</v>
      </c>
      <c r="H14" s="402">
        <v>0</v>
      </c>
      <c r="I14" s="396">
        <v>0</v>
      </c>
      <c r="J14" s="396">
        <v>0</v>
      </c>
      <c r="K14" s="396">
        <v>0</v>
      </c>
      <c r="L14" s="396">
        <v>3</v>
      </c>
      <c r="M14" s="396">
        <v>14</v>
      </c>
    </row>
    <row r="15" spans="1:13" ht="21.4" customHeight="1">
      <c r="A15" s="401" t="s">
        <v>97</v>
      </c>
      <c r="B15" s="400" t="s">
        <v>147</v>
      </c>
      <c r="C15" s="398">
        <v>15</v>
      </c>
      <c r="D15" s="399">
        <v>1</v>
      </c>
      <c r="E15" s="399">
        <v>1</v>
      </c>
      <c r="F15" s="399">
        <v>13</v>
      </c>
      <c r="G15" s="399">
        <v>0</v>
      </c>
      <c r="H15" s="399">
        <v>0</v>
      </c>
      <c r="I15" s="398">
        <v>0</v>
      </c>
      <c r="J15" s="398">
        <v>0</v>
      </c>
      <c r="K15" s="398">
        <v>0</v>
      </c>
      <c r="L15" s="398">
        <v>0</v>
      </c>
      <c r="M15" s="398">
        <v>15</v>
      </c>
    </row>
    <row r="16" spans="1:13" ht="21.4" customHeight="1">
      <c r="A16" s="404" t="s">
        <v>98</v>
      </c>
      <c r="B16" s="403" t="s">
        <v>148</v>
      </c>
      <c r="C16" s="396">
        <v>25</v>
      </c>
      <c r="D16" s="402">
        <v>4</v>
      </c>
      <c r="E16" s="402">
        <v>8</v>
      </c>
      <c r="F16" s="402">
        <v>12</v>
      </c>
      <c r="G16" s="402">
        <v>1</v>
      </c>
      <c r="H16" s="402">
        <v>0</v>
      </c>
      <c r="I16" s="396">
        <v>1</v>
      </c>
      <c r="J16" s="396">
        <v>0</v>
      </c>
      <c r="K16" s="396">
        <v>0</v>
      </c>
      <c r="L16" s="396">
        <v>0</v>
      </c>
      <c r="M16" s="396">
        <v>26</v>
      </c>
    </row>
    <row r="17" spans="1:13" ht="21.4" customHeight="1">
      <c r="A17" s="401" t="s">
        <v>99</v>
      </c>
      <c r="B17" s="400" t="s">
        <v>149</v>
      </c>
      <c r="C17" s="398">
        <v>30</v>
      </c>
      <c r="D17" s="399">
        <v>2</v>
      </c>
      <c r="E17" s="399">
        <v>11</v>
      </c>
      <c r="F17" s="399">
        <v>16</v>
      </c>
      <c r="G17" s="399">
        <v>0</v>
      </c>
      <c r="H17" s="399">
        <v>1</v>
      </c>
      <c r="I17" s="398">
        <v>0</v>
      </c>
      <c r="J17" s="398">
        <v>0</v>
      </c>
      <c r="K17" s="398">
        <v>0</v>
      </c>
      <c r="L17" s="398">
        <v>3</v>
      </c>
      <c r="M17" s="398">
        <v>33</v>
      </c>
    </row>
    <row r="18" spans="1:13" ht="21.4" customHeight="1">
      <c r="A18" s="404" t="s">
        <v>100</v>
      </c>
      <c r="B18" s="403" t="s">
        <v>150</v>
      </c>
      <c r="C18" s="396">
        <v>17</v>
      </c>
      <c r="D18" s="402">
        <v>5</v>
      </c>
      <c r="E18" s="402">
        <v>2</v>
      </c>
      <c r="F18" s="402">
        <v>10</v>
      </c>
      <c r="G18" s="402">
        <v>0</v>
      </c>
      <c r="H18" s="402">
        <v>0</v>
      </c>
      <c r="I18" s="396">
        <v>0</v>
      </c>
      <c r="J18" s="396">
        <v>0</v>
      </c>
      <c r="K18" s="396">
        <v>0</v>
      </c>
      <c r="L18" s="396">
        <v>1</v>
      </c>
      <c r="M18" s="396">
        <v>18</v>
      </c>
    </row>
    <row r="19" spans="1:13" ht="21.4" customHeight="1">
      <c r="A19" s="401" t="s">
        <v>101</v>
      </c>
      <c r="B19" s="400" t="s">
        <v>151</v>
      </c>
      <c r="C19" s="398">
        <v>26</v>
      </c>
      <c r="D19" s="399">
        <v>0</v>
      </c>
      <c r="E19" s="399">
        <v>8</v>
      </c>
      <c r="F19" s="399">
        <v>18</v>
      </c>
      <c r="G19" s="399">
        <v>0</v>
      </c>
      <c r="H19" s="399">
        <v>0</v>
      </c>
      <c r="I19" s="398">
        <v>0</v>
      </c>
      <c r="J19" s="398">
        <v>0</v>
      </c>
      <c r="K19" s="398">
        <v>0</v>
      </c>
      <c r="L19" s="398">
        <v>1</v>
      </c>
      <c r="M19" s="398">
        <v>27</v>
      </c>
    </row>
    <row r="20" spans="1:13" ht="21.4" customHeight="1">
      <c r="A20" s="404" t="s">
        <v>102</v>
      </c>
      <c r="B20" s="403" t="s">
        <v>152</v>
      </c>
      <c r="C20" s="396">
        <v>30</v>
      </c>
      <c r="D20" s="402">
        <v>1</v>
      </c>
      <c r="E20" s="402">
        <v>8</v>
      </c>
      <c r="F20" s="402">
        <v>20</v>
      </c>
      <c r="G20" s="402">
        <v>0</v>
      </c>
      <c r="H20" s="402">
        <v>1</v>
      </c>
      <c r="I20" s="396">
        <v>0</v>
      </c>
      <c r="J20" s="396">
        <v>0</v>
      </c>
      <c r="K20" s="396">
        <v>0</v>
      </c>
      <c r="L20" s="396">
        <v>0</v>
      </c>
      <c r="M20" s="396">
        <v>30</v>
      </c>
    </row>
    <row r="21" spans="1:13" ht="21.4" customHeight="1">
      <c r="A21" s="401" t="s">
        <v>103</v>
      </c>
      <c r="B21" s="400" t="s">
        <v>153</v>
      </c>
      <c r="C21" s="398">
        <v>21</v>
      </c>
      <c r="D21" s="399">
        <v>2</v>
      </c>
      <c r="E21" s="399">
        <v>13</v>
      </c>
      <c r="F21" s="399">
        <v>7</v>
      </c>
      <c r="G21" s="399">
        <v>0</v>
      </c>
      <c r="H21" s="399">
        <v>0</v>
      </c>
      <c r="I21" s="398">
        <v>1</v>
      </c>
      <c r="J21" s="398">
        <v>0</v>
      </c>
      <c r="K21" s="398">
        <v>0</v>
      </c>
      <c r="L21" s="398">
        <v>0</v>
      </c>
      <c r="M21" s="398">
        <v>21</v>
      </c>
    </row>
    <row r="22" spans="1:13" ht="21.4" customHeight="1">
      <c r="A22" s="404" t="s">
        <v>104</v>
      </c>
      <c r="B22" s="403" t="s">
        <v>154</v>
      </c>
      <c r="C22" s="396">
        <v>47</v>
      </c>
      <c r="D22" s="402">
        <v>6</v>
      </c>
      <c r="E22" s="402">
        <v>10</v>
      </c>
      <c r="F22" s="402">
        <v>31</v>
      </c>
      <c r="G22" s="402">
        <v>0</v>
      </c>
      <c r="H22" s="402">
        <v>0</v>
      </c>
      <c r="I22" s="396">
        <v>0</v>
      </c>
      <c r="J22" s="396">
        <v>0</v>
      </c>
      <c r="K22" s="396">
        <v>0</v>
      </c>
      <c r="L22" s="396">
        <v>0</v>
      </c>
      <c r="M22" s="396">
        <v>47</v>
      </c>
    </row>
    <row r="23" spans="1:13" ht="21.4" customHeight="1">
      <c r="A23" s="401" t="s">
        <v>105</v>
      </c>
      <c r="B23" s="400" t="s">
        <v>155</v>
      </c>
      <c r="C23" s="398">
        <v>23</v>
      </c>
      <c r="D23" s="399">
        <v>3</v>
      </c>
      <c r="E23" s="399">
        <v>10</v>
      </c>
      <c r="F23" s="399">
        <v>8</v>
      </c>
      <c r="G23" s="399">
        <v>0</v>
      </c>
      <c r="H23" s="399">
        <v>2</v>
      </c>
      <c r="I23" s="398">
        <v>1</v>
      </c>
      <c r="J23" s="398">
        <v>0</v>
      </c>
      <c r="K23" s="398">
        <v>0</v>
      </c>
      <c r="L23" s="398">
        <v>1</v>
      </c>
      <c r="M23" s="398">
        <v>25</v>
      </c>
    </row>
    <row r="24" spans="1:13" ht="21.4" customHeight="1">
      <c r="A24" s="397"/>
      <c r="B24" s="397" t="s">
        <v>296</v>
      </c>
      <c r="C24" s="396">
        <v>634</v>
      </c>
      <c r="D24" s="396">
        <v>68</v>
      </c>
      <c r="E24" s="396">
        <v>224</v>
      </c>
      <c r="F24" s="396">
        <v>330</v>
      </c>
      <c r="G24" s="396">
        <v>2</v>
      </c>
      <c r="H24" s="396">
        <v>14</v>
      </c>
      <c r="I24" s="396">
        <v>15</v>
      </c>
      <c r="J24" s="396">
        <v>0</v>
      </c>
      <c r="K24" s="396">
        <v>1</v>
      </c>
      <c r="L24" s="396">
        <v>24</v>
      </c>
      <c r="M24" s="396">
        <v>670</v>
      </c>
    </row>
    <row r="25" spans="1:13" s="394" customFormat="1" ht="26.25" customHeight="1">
      <c r="B25" s="394" t="s">
        <v>295</v>
      </c>
      <c r="D25" s="395"/>
      <c r="E25" s="395"/>
      <c r="F25" s="395"/>
      <c r="G25" s="395"/>
      <c r="H25" s="395"/>
    </row>
  </sheetData>
  <sheetProtection selectLockedCells="1" selectUnlockedCells="1"/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8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5" zoomScaleNormal="65" workbookViewId="0">
      <selection activeCell="I4" sqref="I4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4.5703125" customWidth="1"/>
    <col min="5" max="6" width="14.42578125" customWidth="1"/>
  </cols>
  <sheetData>
    <row r="1" spans="1:8" ht="51" customHeight="1">
      <c r="A1" s="492" t="s">
        <v>261</v>
      </c>
      <c r="B1" s="492"/>
      <c r="C1" s="492"/>
      <c r="D1" s="492"/>
      <c r="E1" s="492"/>
      <c r="F1" s="492"/>
    </row>
    <row r="2" spans="1:8" ht="44.25" customHeight="1">
      <c r="A2" s="489" t="s">
        <v>73</v>
      </c>
      <c r="B2" s="491" t="s">
        <v>38</v>
      </c>
      <c r="C2" s="493" t="s">
        <v>233</v>
      </c>
      <c r="D2" s="493"/>
      <c r="E2" s="493" t="s">
        <v>234</v>
      </c>
      <c r="F2" s="493"/>
    </row>
    <row r="3" spans="1:8" ht="48.75" customHeight="1">
      <c r="A3" s="490"/>
      <c r="B3" s="491"/>
      <c r="C3" s="270" t="s">
        <v>212</v>
      </c>
      <c r="D3" s="270" t="s">
        <v>211</v>
      </c>
      <c r="E3" s="270" t="s">
        <v>212</v>
      </c>
      <c r="F3" s="270" t="s">
        <v>211</v>
      </c>
    </row>
    <row r="4" spans="1:8" s="11" customFormat="1" ht="27.95" customHeight="1">
      <c r="A4" s="78">
        <v>1</v>
      </c>
      <c r="B4" s="33" t="s">
        <v>138</v>
      </c>
      <c r="C4" s="282">
        <v>616</v>
      </c>
      <c r="D4" s="284">
        <v>1283</v>
      </c>
      <c r="E4" s="285">
        <v>778</v>
      </c>
      <c r="F4" s="284">
        <v>1602</v>
      </c>
    </row>
    <row r="5" spans="1:8" ht="27.95" customHeight="1">
      <c r="A5" s="140">
        <v>2</v>
      </c>
      <c r="B5" s="124" t="s">
        <v>139</v>
      </c>
      <c r="C5" s="128">
        <v>664</v>
      </c>
      <c r="D5" s="286">
        <v>1514</v>
      </c>
      <c r="E5" s="162">
        <v>810</v>
      </c>
      <c r="F5" s="286">
        <v>1819</v>
      </c>
      <c r="H5" s="11"/>
    </row>
    <row r="6" spans="1:8" ht="27.95" customHeight="1">
      <c r="A6" s="79">
        <v>3</v>
      </c>
      <c r="B6" s="39" t="s">
        <v>140</v>
      </c>
      <c r="C6" s="283">
        <v>1200</v>
      </c>
      <c r="D6" s="287">
        <v>2389</v>
      </c>
      <c r="E6" s="61">
        <v>1451</v>
      </c>
      <c r="F6" s="287">
        <v>2859</v>
      </c>
      <c r="H6" s="11"/>
    </row>
    <row r="7" spans="1:8" s="12" customFormat="1" ht="27.95" customHeight="1">
      <c r="A7" s="140">
        <v>4</v>
      </c>
      <c r="B7" s="124" t="s">
        <v>141</v>
      </c>
      <c r="C7" s="128">
        <v>2346</v>
      </c>
      <c r="D7" s="286">
        <v>4907</v>
      </c>
      <c r="E7" s="162">
        <v>2971</v>
      </c>
      <c r="F7" s="286">
        <v>6229</v>
      </c>
    </row>
    <row r="8" spans="1:8" ht="27.95" customHeight="1">
      <c r="A8" s="79">
        <v>5</v>
      </c>
      <c r="B8" s="39" t="s">
        <v>142</v>
      </c>
      <c r="C8" s="283">
        <v>1534</v>
      </c>
      <c r="D8" s="287">
        <v>3166</v>
      </c>
      <c r="E8" s="61">
        <v>1971</v>
      </c>
      <c r="F8" s="287">
        <v>4038</v>
      </c>
      <c r="H8" s="11"/>
    </row>
    <row r="9" spans="1:8" ht="27.95" customHeight="1">
      <c r="A9" s="140">
        <v>6</v>
      </c>
      <c r="B9" s="124" t="s">
        <v>143</v>
      </c>
      <c r="C9" s="128">
        <v>2438</v>
      </c>
      <c r="D9" s="286">
        <v>5224</v>
      </c>
      <c r="E9" s="162">
        <v>2926</v>
      </c>
      <c r="F9" s="286">
        <v>6297</v>
      </c>
      <c r="H9" s="11"/>
    </row>
    <row r="10" spans="1:8" s="12" customFormat="1" ht="27.95" customHeight="1">
      <c r="A10" s="79">
        <v>7</v>
      </c>
      <c r="B10" s="39" t="s">
        <v>144</v>
      </c>
      <c r="C10" s="283">
        <v>745</v>
      </c>
      <c r="D10" s="288">
        <v>1516</v>
      </c>
      <c r="E10" s="63">
        <v>970</v>
      </c>
      <c r="F10" s="288">
        <v>1982</v>
      </c>
    </row>
    <row r="11" spans="1:8" s="12" customFormat="1" ht="27.95" customHeight="1">
      <c r="A11" s="140">
        <v>8</v>
      </c>
      <c r="B11" s="124" t="s">
        <v>145</v>
      </c>
      <c r="C11" s="128">
        <v>621</v>
      </c>
      <c r="D11" s="286">
        <v>1245</v>
      </c>
      <c r="E11" s="162">
        <v>720</v>
      </c>
      <c r="F11" s="286">
        <v>1464</v>
      </c>
    </row>
    <row r="12" spans="1:8" ht="27.95" customHeight="1">
      <c r="A12" s="79">
        <v>9</v>
      </c>
      <c r="B12" s="39" t="s">
        <v>146</v>
      </c>
      <c r="C12" s="283">
        <v>569</v>
      </c>
      <c r="D12" s="287">
        <v>1213</v>
      </c>
      <c r="E12" s="61">
        <v>714</v>
      </c>
      <c r="F12" s="287">
        <v>1524</v>
      </c>
      <c r="H12" s="11"/>
    </row>
    <row r="13" spans="1:8" s="12" customFormat="1" ht="27.95" customHeight="1">
      <c r="A13" s="140">
        <v>10</v>
      </c>
      <c r="B13" s="124" t="s">
        <v>147</v>
      </c>
      <c r="C13" s="128">
        <v>730</v>
      </c>
      <c r="D13" s="286">
        <v>1368</v>
      </c>
      <c r="E13" s="162">
        <v>842</v>
      </c>
      <c r="F13" s="286">
        <v>1594</v>
      </c>
    </row>
    <row r="14" spans="1:8" ht="27.95" customHeight="1">
      <c r="A14" s="79">
        <v>11</v>
      </c>
      <c r="B14" s="39" t="s">
        <v>148</v>
      </c>
      <c r="C14" s="283">
        <v>704</v>
      </c>
      <c r="D14" s="287">
        <v>1469</v>
      </c>
      <c r="E14" s="61">
        <v>876</v>
      </c>
      <c r="F14" s="287">
        <v>1841</v>
      </c>
      <c r="H14" s="11"/>
    </row>
    <row r="15" spans="1:8" s="11" customFormat="1" ht="27.95" customHeight="1">
      <c r="A15" s="140">
        <v>12</v>
      </c>
      <c r="B15" s="124" t="s">
        <v>149</v>
      </c>
      <c r="C15" s="128">
        <v>783</v>
      </c>
      <c r="D15" s="286">
        <v>1666</v>
      </c>
      <c r="E15" s="162">
        <v>1017</v>
      </c>
      <c r="F15" s="286">
        <v>2147</v>
      </c>
    </row>
    <row r="16" spans="1:8" ht="27.95" customHeight="1">
      <c r="A16" s="79">
        <v>13</v>
      </c>
      <c r="B16" s="39" t="s">
        <v>150</v>
      </c>
      <c r="C16" s="283">
        <v>763</v>
      </c>
      <c r="D16" s="287">
        <v>1428</v>
      </c>
      <c r="E16" s="61">
        <v>899</v>
      </c>
      <c r="F16" s="287">
        <v>1712</v>
      </c>
      <c r="H16" s="11"/>
    </row>
    <row r="17" spans="1:8" s="12" customFormat="1" ht="27.95" customHeight="1">
      <c r="A17" s="140">
        <v>14</v>
      </c>
      <c r="B17" s="124" t="s">
        <v>151</v>
      </c>
      <c r="C17" s="128">
        <v>919</v>
      </c>
      <c r="D17" s="286">
        <v>1988</v>
      </c>
      <c r="E17" s="162">
        <v>1079</v>
      </c>
      <c r="F17" s="286">
        <v>2326</v>
      </c>
    </row>
    <row r="18" spans="1:8" ht="27.95" customHeight="1">
      <c r="A18" s="79">
        <v>15</v>
      </c>
      <c r="B18" s="39" t="s">
        <v>152</v>
      </c>
      <c r="C18" s="283">
        <v>858</v>
      </c>
      <c r="D18" s="287">
        <v>1738</v>
      </c>
      <c r="E18" s="61">
        <v>1023</v>
      </c>
      <c r="F18" s="287">
        <v>2092</v>
      </c>
      <c r="H18" s="11"/>
    </row>
    <row r="19" spans="1:8" ht="27.95" customHeight="1">
      <c r="A19" s="140">
        <v>16</v>
      </c>
      <c r="B19" s="124" t="s">
        <v>153</v>
      </c>
      <c r="C19" s="128">
        <v>286</v>
      </c>
      <c r="D19" s="286">
        <v>571</v>
      </c>
      <c r="E19" s="162">
        <v>351</v>
      </c>
      <c r="F19" s="286">
        <v>713</v>
      </c>
      <c r="H19" s="11"/>
    </row>
    <row r="20" spans="1:8" ht="27.95" customHeight="1">
      <c r="A20" s="79">
        <v>17</v>
      </c>
      <c r="B20" s="39" t="s">
        <v>154</v>
      </c>
      <c r="C20" s="283">
        <v>803</v>
      </c>
      <c r="D20" s="287">
        <v>1567</v>
      </c>
      <c r="E20" s="61">
        <v>989</v>
      </c>
      <c r="F20" s="287">
        <v>1949</v>
      </c>
      <c r="H20" s="11"/>
    </row>
    <row r="21" spans="1:8" ht="27.95" customHeight="1">
      <c r="A21" s="140">
        <v>18</v>
      </c>
      <c r="B21" s="124" t="s">
        <v>155</v>
      </c>
      <c r="C21" s="128">
        <v>1020</v>
      </c>
      <c r="D21" s="286">
        <v>2170</v>
      </c>
      <c r="E21" s="162">
        <v>1212</v>
      </c>
      <c r="F21" s="286">
        <v>2567</v>
      </c>
      <c r="H21" s="11"/>
    </row>
    <row r="22" spans="1:8" s="13" customFormat="1" ht="27.95" customHeight="1">
      <c r="A22" s="487" t="s">
        <v>0</v>
      </c>
      <c r="B22" s="488"/>
      <c r="C22" s="29">
        <v>17599</v>
      </c>
      <c r="D22" s="287">
        <v>36422</v>
      </c>
      <c r="E22" s="91">
        <v>21599</v>
      </c>
      <c r="F22" s="91">
        <v>44755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2" type="noConversion"/>
  <pageMargins left="0.56000000000000005" right="0.16" top="0.61" bottom="0.44" header="0.5" footer="0.46"/>
  <pageSetup paperSize="9" scale="95" fitToHeight="0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3" zoomScale="81" zoomScaleNormal="81" workbookViewId="0">
      <selection activeCell="H12" sqref="H12"/>
    </sheetView>
  </sheetViews>
  <sheetFormatPr defaultColWidth="8.7109375" defaultRowHeight="12.75"/>
  <cols>
    <col min="1" max="1" width="5" style="274" customWidth="1"/>
    <col min="2" max="2" width="24.140625" style="277" customWidth="1"/>
    <col min="3" max="3" width="18.140625" style="274" customWidth="1"/>
    <col min="4" max="4" width="21" style="274" customWidth="1"/>
    <col min="5" max="5" width="17.28515625" style="274" customWidth="1"/>
    <col min="6" max="6" width="19.85546875" style="274" customWidth="1"/>
    <col min="7" max="16384" width="8.7109375" style="274"/>
  </cols>
  <sheetData>
    <row r="1" spans="1:6" s="273" customFormat="1" ht="56.25" customHeight="1">
      <c r="B1" s="495" t="s">
        <v>262</v>
      </c>
      <c r="C1" s="495"/>
      <c r="D1" s="495"/>
      <c r="E1" s="495"/>
      <c r="F1" s="495"/>
    </row>
    <row r="2" spans="1:6" ht="49.5" customHeight="1">
      <c r="A2" s="496"/>
      <c r="B2" s="497" t="s">
        <v>38</v>
      </c>
      <c r="C2" s="494" t="s">
        <v>245</v>
      </c>
      <c r="D2" s="494" t="s">
        <v>219</v>
      </c>
      <c r="E2" s="494" t="s">
        <v>246</v>
      </c>
      <c r="F2" s="494"/>
    </row>
    <row r="3" spans="1:6" ht="69" customHeight="1">
      <c r="A3" s="496"/>
      <c r="B3" s="497"/>
      <c r="C3" s="494" t="s">
        <v>220</v>
      </c>
      <c r="D3" s="494"/>
      <c r="E3" s="494" t="s">
        <v>220</v>
      </c>
      <c r="F3" s="494"/>
    </row>
    <row r="4" spans="1:6" s="275" customFormat="1" ht="18.399999999999999" customHeight="1">
      <c r="A4" s="496"/>
      <c r="B4" s="497"/>
      <c r="C4" s="289" t="s">
        <v>221</v>
      </c>
      <c r="D4" s="289" t="s">
        <v>222</v>
      </c>
      <c r="E4" s="289" t="s">
        <v>221</v>
      </c>
      <c r="F4" s="289" t="s">
        <v>222</v>
      </c>
    </row>
    <row r="5" spans="1:6" s="275" customFormat="1" ht="18.399999999999999" customHeight="1">
      <c r="A5" s="290">
        <v>1</v>
      </c>
      <c r="B5" s="291" t="s">
        <v>138</v>
      </c>
      <c r="C5" s="292">
        <v>221</v>
      </c>
      <c r="D5" s="292">
        <v>238</v>
      </c>
      <c r="E5" s="292">
        <v>282</v>
      </c>
      <c r="F5" s="292">
        <v>309</v>
      </c>
    </row>
    <row r="6" spans="1:6" s="275" customFormat="1" ht="18.399999999999999" customHeight="1">
      <c r="A6" s="296">
        <v>2</v>
      </c>
      <c r="B6" s="297" t="s">
        <v>139</v>
      </c>
      <c r="C6" s="298">
        <v>242</v>
      </c>
      <c r="D6" s="298">
        <v>265</v>
      </c>
      <c r="E6" s="298">
        <v>308</v>
      </c>
      <c r="F6" s="298">
        <v>342</v>
      </c>
    </row>
    <row r="7" spans="1:6" s="275" customFormat="1" ht="18.399999999999999" customHeight="1">
      <c r="A7" s="290">
        <v>3</v>
      </c>
      <c r="B7" s="291" t="s">
        <v>140</v>
      </c>
      <c r="C7" s="292">
        <v>339</v>
      </c>
      <c r="D7" s="292">
        <v>356</v>
      </c>
      <c r="E7" s="292">
        <v>430</v>
      </c>
      <c r="F7" s="292">
        <v>452</v>
      </c>
    </row>
    <row r="8" spans="1:6" s="275" customFormat="1" ht="18.399999999999999" customHeight="1">
      <c r="A8" s="296">
        <v>4</v>
      </c>
      <c r="B8" s="297" t="s">
        <v>141</v>
      </c>
      <c r="C8" s="298">
        <v>974</v>
      </c>
      <c r="D8" s="298">
        <v>1010</v>
      </c>
      <c r="E8" s="298">
        <v>1354</v>
      </c>
      <c r="F8" s="298">
        <v>1416</v>
      </c>
    </row>
    <row r="9" spans="1:6" s="275" customFormat="1" ht="18.399999999999999" customHeight="1">
      <c r="A9" s="290">
        <v>5</v>
      </c>
      <c r="B9" s="291" t="s">
        <v>142</v>
      </c>
      <c r="C9" s="292">
        <v>612</v>
      </c>
      <c r="D9" s="292">
        <v>633</v>
      </c>
      <c r="E9" s="292">
        <v>789</v>
      </c>
      <c r="F9" s="292">
        <v>835</v>
      </c>
    </row>
    <row r="10" spans="1:6" s="275" customFormat="1" ht="18.399999999999999" customHeight="1">
      <c r="A10" s="296">
        <v>6</v>
      </c>
      <c r="B10" s="297" t="s">
        <v>143</v>
      </c>
      <c r="C10" s="298">
        <v>819</v>
      </c>
      <c r="D10" s="298">
        <v>865</v>
      </c>
      <c r="E10" s="298">
        <v>1075</v>
      </c>
      <c r="F10" s="298">
        <v>1155</v>
      </c>
    </row>
    <row r="11" spans="1:6" s="275" customFormat="1" ht="18.399999999999999" customHeight="1">
      <c r="A11" s="290">
        <v>7</v>
      </c>
      <c r="B11" s="291" t="s">
        <v>144</v>
      </c>
      <c r="C11" s="292">
        <v>302</v>
      </c>
      <c r="D11" s="292">
        <v>319</v>
      </c>
      <c r="E11" s="292">
        <v>396</v>
      </c>
      <c r="F11" s="292">
        <v>419</v>
      </c>
    </row>
    <row r="12" spans="1:6" s="275" customFormat="1" ht="18.399999999999999" customHeight="1">
      <c r="A12" s="296">
        <v>8</v>
      </c>
      <c r="B12" s="297" t="s">
        <v>145</v>
      </c>
      <c r="C12" s="298">
        <v>261</v>
      </c>
      <c r="D12" s="298">
        <v>272</v>
      </c>
      <c r="E12" s="298">
        <v>324</v>
      </c>
      <c r="F12" s="298">
        <v>338</v>
      </c>
    </row>
    <row r="13" spans="1:6" s="275" customFormat="1" ht="18.399999999999999" customHeight="1">
      <c r="A13" s="290">
        <v>9</v>
      </c>
      <c r="B13" s="291" t="s">
        <v>146</v>
      </c>
      <c r="C13" s="292">
        <v>314</v>
      </c>
      <c r="D13" s="292">
        <v>334</v>
      </c>
      <c r="E13" s="292">
        <v>412</v>
      </c>
      <c r="F13" s="292">
        <v>443</v>
      </c>
    </row>
    <row r="14" spans="1:6" s="275" customFormat="1" ht="18.399999999999999" customHeight="1">
      <c r="A14" s="296">
        <v>10</v>
      </c>
      <c r="B14" s="297" t="s">
        <v>147</v>
      </c>
      <c r="C14" s="298">
        <v>127</v>
      </c>
      <c r="D14" s="298">
        <v>129</v>
      </c>
      <c r="E14" s="298">
        <v>165</v>
      </c>
      <c r="F14" s="298">
        <v>172</v>
      </c>
    </row>
    <row r="15" spans="1:6" s="275" customFormat="1" ht="18.399999999999999" customHeight="1">
      <c r="A15" s="290">
        <v>11</v>
      </c>
      <c r="B15" s="291" t="s">
        <v>148</v>
      </c>
      <c r="C15" s="292">
        <v>270</v>
      </c>
      <c r="D15" s="292">
        <v>280</v>
      </c>
      <c r="E15" s="292">
        <v>344</v>
      </c>
      <c r="F15" s="292">
        <v>364</v>
      </c>
    </row>
    <row r="16" spans="1:6" s="275" customFormat="1" ht="18.399999999999999" customHeight="1">
      <c r="A16" s="296">
        <v>12</v>
      </c>
      <c r="B16" s="297" t="s">
        <v>149</v>
      </c>
      <c r="C16" s="298">
        <v>291</v>
      </c>
      <c r="D16" s="298">
        <v>308</v>
      </c>
      <c r="E16" s="298">
        <v>357</v>
      </c>
      <c r="F16" s="298">
        <v>385</v>
      </c>
    </row>
    <row r="17" spans="1:6" s="275" customFormat="1" ht="18.399999999999999" customHeight="1">
      <c r="A17" s="290">
        <v>13</v>
      </c>
      <c r="B17" s="291" t="s">
        <v>150</v>
      </c>
      <c r="C17" s="292">
        <v>150</v>
      </c>
      <c r="D17" s="292">
        <v>158</v>
      </c>
      <c r="E17" s="292">
        <v>190</v>
      </c>
      <c r="F17" s="292">
        <v>202</v>
      </c>
    </row>
    <row r="18" spans="1:6" s="275" customFormat="1" ht="18.399999999999999" customHeight="1">
      <c r="A18" s="296">
        <v>14</v>
      </c>
      <c r="B18" s="297" t="s">
        <v>151</v>
      </c>
      <c r="C18" s="298">
        <v>291</v>
      </c>
      <c r="D18" s="298">
        <v>313</v>
      </c>
      <c r="E18" s="298">
        <v>358</v>
      </c>
      <c r="F18" s="298">
        <v>392</v>
      </c>
    </row>
    <row r="19" spans="1:6" s="275" customFormat="1" ht="18.399999999999999" customHeight="1">
      <c r="A19" s="290">
        <v>15</v>
      </c>
      <c r="B19" s="291" t="s">
        <v>152</v>
      </c>
      <c r="C19" s="292">
        <v>192</v>
      </c>
      <c r="D19" s="292">
        <v>199</v>
      </c>
      <c r="E19" s="292">
        <v>249</v>
      </c>
      <c r="F19" s="292">
        <v>261</v>
      </c>
    </row>
    <row r="20" spans="1:6" s="275" customFormat="1" ht="18.399999999999999" customHeight="1">
      <c r="A20" s="296">
        <v>16</v>
      </c>
      <c r="B20" s="297" t="s">
        <v>153</v>
      </c>
      <c r="C20" s="298">
        <v>211</v>
      </c>
      <c r="D20" s="298">
        <v>217</v>
      </c>
      <c r="E20" s="298">
        <v>267</v>
      </c>
      <c r="F20" s="298">
        <v>275</v>
      </c>
    </row>
    <row r="21" spans="1:6" s="275" customFormat="1" ht="18.399999999999999" customHeight="1">
      <c r="A21" s="290">
        <v>17</v>
      </c>
      <c r="B21" s="291" t="s">
        <v>154</v>
      </c>
      <c r="C21" s="292">
        <v>262</v>
      </c>
      <c r="D21" s="292">
        <v>273</v>
      </c>
      <c r="E21" s="292">
        <v>329</v>
      </c>
      <c r="F21" s="292">
        <v>348</v>
      </c>
    </row>
    <row r="22" spans="1:6" s="276" customFormat="1" ht="15">
      <c r="A22" s="296">
        <v>18</v>
      </c>
      <c r="B22" s="297" t="s">
        <v>155</v>
      </c>
      <c r="C22" s="298">
        <v>453</v>
      </c>
      <c r="D22" s="298">
        <v>477</v>
      </c>
      <c r="E22" s="298">
        <v>570</v>
      </c>
      <c r="F22" s="298">
        <v>609</v>
      </c>
    </row>
    <row r="23" spans="1:6" ht="15.75">
      <c r="A23" s="293"/>
      <c r="B23" s="294" t="s">
        <v>0</v>
      </c>
      <c r="C23" s="295">
        <v>6331</v>
      </c>
      <c r="D23" s="295">
        <v>6646</v>
      </c>
      <c r="E23" s="295">
        <v>8199</v>
      </c>
      <c r="F23" s="295">
        <v>8717</v>
      </c>
    </row>
    <row r="24" spans="1:6">
      <c r="C24" s="278"/>
      <c r="D24" s="278"/>
    </row>
  </sheetData>
  <sheetProtection selectLockedCells="1" selectUnlockedCells="1"/>
  <mergeCells count="7">
    <mergeCell ref="C2:D2"/>
    <mergeCell ref="B1:F1"/>
    <mergeCell ref="A2:A4"/>
    <mergeCell ref="B2:B4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1" zoomScaleNormal="81" workbookViewId="0">
      <selection activeCell="L26" sqref="L26"/>
    </sheetView>
  </sheetViews>
  <sheetFormatPr defaultColWidth="8.7109375" defaultRowHeight="12.75"/>
  <cols>
    <col min="1" max="1" width="8.7109375" style="274"/>
    <col min="2" max="2" width="23.42578125" style="277" customWidth="1"/>
    <col min="3" max="3" width="14.28515625" style="274" customWidth="1"/>
    <col min="4" max="4" width="15.28515625" style="274" customWidth="1"/>
    <col min="5" max="5" width="14.5703125" style="274" customWidth="1"/>
    <col min="6" max="6" width="16.140625" style="274" customWidth="1"/>
    <col min="7" max="16384" width="8.7109375" style="274"/>
  </cols>
  <sheetData>
    <row r="1" spans="1:6" s="273" customFormat="1" ht="60" customHeight="1">
      <c r="B1" s="500" t="s">
        <v>318</v>
      </c>
      <c r="C1" s="500"/>
      <c r="D1" s="500"/>
      <c r="E1" s="500"/>
      <c r="F1" s="500"/>
    </row>
    <row r="2" spans="1:6" s="273" customFormat="1" ht="24.75" customHeight="1">
      <c r="B2" s="277"/>
      <c r="C2" s="501" t="s">
        <v>317</v>
      </c>
      <c r="D2" s="501"/>
      <c r="E2" s="420"/>
      <c r="F2" s="420"/>
    </row>
    <row r="3" spans="1:6" ht="39" customHeight="1">
      <c r="A3" s="499" t="s">
        <v>1</v>
      </c>
      <c r="B3" s="502" t="s">
        <v>38</v>
      </c>
      <c r="C3" s="498" t="s">
        <v>316</v>
      </c>
      <c r="D3" s="498" t="s">
        <v>219</v>
      </c>
      <c r="E3" s="498" t="s">
        <v>315</v>
      </c>
      <c r="F3" s="498"/>
    </row>
    <row r="4" spans="1:6" s="418" customFormat="1" ht="56.25" customHeight="1">
      <c r="A4" s="499"/>
      <c r="B4" s="502"/>
      <c r="C4" s="419" t="s">
        <v>314</v>
      </c>
      <c r="D4" s="419" t="s">
        <v>312</v>
      </c>
      <c r="E4" s="419" t="s">
        <v>313</v>
      </c>
      <c r="F4" s="419" t="s">
        <v>312</v>
      </c>
    </row>
    <row r="5" spans="1:6" s="275" customFormat="1" ht="21.95" customHeight="1">
      <c r="A5" s="417">
        <v>1</v>
      </c>
      <c r="B5" s="416" t="s">
        <v>83</v>
      </c>
      <c r="C5" s="415">
        <v>69</v>
      </c>
      <c r="D5" s="415">
        <v>80</v>
      </c>
      <c r="E5" s="415">
        <v>8</v>
      </c>
      <c r="F5" s="415">
        <v>8</v>
      </c>
    </row>
    <row r="6" spans="1:6" s="275" customFormat="1" ht="21.95" customHeight="1">
      <c r="A6" s="414">
        <v>2</v>
      </c>
      <c r="B6" s="413" t="s">
        <v>84</v>
      </c>
      <c r="C6" s="412">
        <v>76</v>
      </c>
      <c r="D6" s="412">
        <v>87</v>
      </c>
      <c r="E6" s="412">
        <v>3</v>
      </c>
      <c r="F6" s="412">
        <v>3</v>
      </c>
    </row>
    <row r="7" spans="1:6" s="275" customFormat="1" ht="21.95" customHeight="1">
      <c r="A7" s="417">
        <v>3</v>
      </c>
      <c r="B7" s="416" t="s">
        <v>85</v>
      </c>
      <c r="C7" s="415">
        <v>130</v>
      </c>
      <c r="D7" s="415">
        <v>149</v>
      </c>
      <c r="E7" s="415">
        <v>31</v>
      </c>
      <c r="F7" s="415">
        <v>31</v>
      </c>
    </row>
    <row r="8" spans="1:6" s="275" customFormat="1" ht="21.95" customHeight="1">
      <c r="A8" s="414">
        <v>4</v>
      </c>
      <c r="B8" s="413" t="s">
        <v>86</v>
      </c>
      <c r="C8" s="412">
        <v>521</v>
      </c>
      <c r="D8" s="412">
        <v>659</v>
      </c>
      <c r="E8" s="412">
        <v>40</v>
      </c>
      <c r="F8" s="412">
        <v>40</v>
      </c>
    </row>
    <row r="9" spans="1:6" s="275" customFormat="1" ht="21.95" customHeight="1">
      <c r="A9" s="417">
        <v>5</v>
      </c>
      <c r="B9" s="416" t="s">
        <v>87</v>
      </c>
      <c r="C9" s="415">
        <v>251</v>
      </c>
      <c r="D9" s="415">
        <v>289</v>
      </c>
      <c r="E9" s="415">
        <v>34</v>
      </c>
      <c r="F9" s="415">
        <v>34</v>
      </c>
    </row>
    <row r="10" spans="1:6" s="275" customFormat="1" ht="21.95" customHeight="1">
      <c r="A10" s="414">
        <v>6</v>
      </c>
      <c r="B10" s="413" t="s">
        <v>7</v>
      </c>
      <c r="C10" s="412">
        <v>306</v>
      </c>
      <c r="D10" s="412">
        <v>355</v>
      </c>
      <c r="E10" s="412">
        <v>39</v>
      </c>
      <c r="F10" s="412">
        <v>39</v>
      </c>
    </row>
    <row r="11" spans="1:6" s="275" customFormat="1" ht="21.95" customHeight="1">
      <c r="A11" s="417">
        <v>7</v>
      </c>
      <c r="B11" s="416" t="s">
        <v>8</v>
      </c>
      <c r="C11" s="415">
        <v>98</v>
      </c>
      <c r="D11" s="415">
        <v>116</v>
      </c>
      <c r="E11" s="415">
        <v>17</v>
      </c>
      <c r="F11" s="415">
        <v>17</v>
      </c>
    </row>
    <row r="12" spans="1:6" s="275" customFormat="1" ht="21.95" customHeight="1">
      <c r="A12" s="414">
        <v>8</v>
      </c>
      <c r="B12" s="413" t="s">
        <v>9</v>
      </c>
      <c r="C12" s="412">
        <v>78</v>
      </c>
      <c r="D12" s="412">
        <v>84</v>
      </c>
      <c r="E12" s="412">
        <v>42</v>
      </c>
      <c r="F12" s="412">
        <v>42</v>
      </c>
    </row>
    <row r="13" spans="1:6" s="275" customFormat="1" ht="21.95" customHeight="1">
      <c r="A13" s="417">
        <v>9</v>
      </c>
      <c r="B13" s="416" t="s">
        <v>10</v>
      </c>
      <c r="C13" s="415">
        <v>121</v>
      </c>
      <c r="D13" s="415">
        <v>142</v>
      </c>
      <c r="E13" s="415">
        <v>16</v>
      </c>
      <c r="F13" s="415">
        <v>17</v>
      </c>
    </row>
    <row r="14" spans="1:6" s="275" customFormat="1" ht="21.95" customHeight="1">
      <c r="A14" s="414">
        <v>10</v>
      </c>
      <c r="B14" s="413" t="s">
        <v>11</v>
      </c>
      <c r="C14" s="412">
        <v>54</v>
      </c>
      <c r="D14" s="412">
        <v>67</v>
      </c>
      <c r="E14" s="412">
        <v>7</v>
      </c>
      <c r="F14" s="412">
        <v>7</v>
      </c>
    </row>
    <row r="15" spans="1:6" s="275" customFormat="1" ht="21.95" customHeight="1">
      <c r="A15" s="417">
        <v>11</v>
      </c>
      <c r="B15" s="416" t="s">
        <v>12</v>
      </c>
      <c r="C15" s="415">
        <v>113</v>
      </c>
      <c r="D15" s="415">
        <v>132</v>
      </c>
      <c r="E15" s="415">
        <v>9</v>
      </c>
      <c r="F15" s="415">
        <v>9</v>
      </c>
    </row>
    <row r="16" spans="1:6" s="275" customFormat="1" ht="21.95" customHeight="1">
      <c r="A16" s="414">
        <v>12</v>
      </c>
      <c r="B16" s="413" t="s">
        <v>13</v>
      </c>
      <c r="C16" s="412">
        <v>89</v>
      </c>
      <c r="D16" s="412">
        <v>111</v>
      </c>
      <c r="E16" s="412">
        <v>21</v>
      </c>
      <c r="F16" s="412">
        <v>21</v>
      </c>
    </row>
    <row r="17" spans="1:6" s="275" customFormat="1" ht="21.95" customHeight="1">
      <c r="A17" s="417">
        <v>13</v>
      </c>
      <c r="B17" s="416" t="s">
        <v>14</v>
      </c>
      <c r="C17" s="415">
        <v>61</v>
      </c>
      <c r="D17" s="415">
        <v>64</v>
      </c>
      <c r="E17" s="415">
        <v>8</v>
      </c>
      <c r="F17" s="415">
        <v>8</v>
      </c>
    </row>
    <row r="18" spans="1:6" s="275" customFormat="1" ht="21.95" customHeight="1">
      <c r="A18" s="414">
        <v>14</v>
      </c>
      <c r="B18" s="413" t="s">
        <v>15</v>
      </c>
      <c r="C18" s="412">
        <v>84</v>
      </c>
      <c r="D18" s="412">
        <v>101</v>
      </c>
      <c r="E18" s="412">
        <v>28</v>
      </c>
      <c r="F18" s="412">
        <v>28</v>
      </c>
    </row>
    <row r="19" spans="1:6" s="275" customFormat="1" ht="21.95" customHeight="1">
      <c r="A19" s="417">
        <v>15</v>
      </c>
      <c r="B19" s="416" t="s">
        <v>16</v>
      </c>
      <c r="C19" s="415">
        <v>84</v>
      </c>
      <c r="D19" s="415">
        <v>92</v>
      </c>
      <c r="E19" s="415">
        <v>11</v>
      </c>
      <c r="F19" s="415">
        <v>11</v>
      </c>
    </row>
    <row r="20" spans="1:6" s="275" customFormat="1" ht="21.95" customHeight="1">
      <c r="A20" s="414">
        <v>16</v>
      </c>
      <c r="B20" s="413" t="s">
        <v>17</v>
      </c>
      <c r="C20" s="412">
        <v>52</v>
      </c>
      <c r="D20" s="412">
        <v>61</v>
      </c>
      <c r="E20" s="412">
        <v>20</v>
      </c>
      <c r="F20" s="412">
        <v>20</v>
      </c>
    </row>
    <row r="21" spans="1:6" s="275" customFormat="1" ht="21.95" customHeight="1">
      <c r="A21" s="417">
        <v>17</v>
      </c>
      <c r="B21" s="416" t="s">
        <v>18</v>
      </c>
      <c r="C21" s="415">
        <v>84</v>
      </c>
      <c r="D21" s="415">
        <v>93</v>
      </c>
      <c r="E21" s="415">
        <v>19</v>
      </c>
      <c r="F21" s="415">
        <v>19</v>
      </c>
    </row>
    <row r="22" spans="1:6" s="275" customFormat="1" ht="21.95" customHeight="1">
      <c r="A22" s="414">
        <v>18</v>
      </c>
      <c r="B22" s="413" t="s">
        <v>19</v>
      </c>
      <c r="C22" s="412">
        <v>195</v>
      </c>
      <c r="D22" s="412">
        <v>216</v>
      </c>
      <c r="E22" s="412">
        <v>20</v>
      </c>
      <c r="F22" s="412">
        <v>20</v>
      </c>
    </row>
    <row r="23" spans="1:6" s="276" customFormat="1" ht="21.95" customHeight="1">
      <c r="A23" s="411"/>
      <c r="B23" s="411" t="s">
        <v>0</v>
      </c>
      <c r="C23" s="410">
        <v>2466</v>
      </c>
      <c r="D23" s="410">
        <v>2898</v>
      </c>
      <c r="E23" s="410">
        <v>373</v>
      </c>
      <c r="F23" s="410">
        <v>374</v>
      </c>
    </row>
  </sheetData>
  <sheetProtection selectLockedCells="1" selectUnlockedCells="1"/>
  <mergeCells count="6">
    <mergeCell ref="E3:F3"/>
    <mergeCell ref="A3:A4"/>
    <mergeCell ref="B1:F1"/>
    <mergeCell ref="C3:D3"/>
    <mergeCell ref="C2:D2"/>
    <mergeCell ref="B3:B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zoomScale="90" zoomScaleNormal="90" workbookViewId="0">
      <selection activeCell="Q34" sqref="Q34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512" t="s">
        <v>25</v>
      </c>
      <c r="C1" s="512"/>
      <c r="D1" s="512"/>
      <c r="E1" s="512"/>
      <c r="F1" s="512"/>
      <c r="G1" s="512"/>
      <c r="H1" s="513"/>
      <c r="I1" s="513"/>
      <c r="J1" s="513"/>
    </row>
    <row r="2" spans="1:11" ht="17.45" customHeight="1">
      <c r="A2" s="512" t="s">
        <v>263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1" ht="16.899999999999999" customHeight="1">
      <c r="A3" s="514" t="s">
        <v>264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8" hidden="1" customHeight="1">
      <c r="C4" s="105"/>
      <c r="D4" s="105"/>
    </row>
    <row r="5" spans="1:11" ht="17.45" hidden="1" customHeight="1">
      <c r="A5" s="106"/>
      <c r="B5" s="106"/>
      <c r="C5" s="106"/>
      <c r="D5" s="106"/>
      <c r="E5" s="106"/>
    </row>
    <row r="6" spans="1:11" ht="21.6" customHeight="1">
      <c r="B6" s="516" t="s">
        <v>265</v>
      </c>
      <c r="C6" s="517"/>
      <c r="D6" s="517"/>
      <c r="E6" s="513"/>
      <c r="F6" s="513"/>
      <c r="G6" s="513"/>
      <c r="H6" s="513"/>
    </row>
    <row r="7" spans="1:11" ht="12.6" customHeight="1" thickBot="1">
      <c r="B7" s="107"/>
      <c r="C7" s="108"/>
      <c r="D7" s="108"/>
    </row>
    <row r="8" spans="1:11" ht="17.45" customHeight="1" thickBot="1">
      <c r="A8" s="503" t="s">
        <v>75</v>
      </c>
      <c r="B8" s="506" t="s">
        <v>38</v>
      </c>
      <c r="C8" s="509" t="s">
        <v>266</v>
      </c>
      <c r="D8" s="509" t="s">
        <v>223</v>
      </c>
      <c r="E8" s="509" t="s">
        <v>224</v>
      </c>
      <c r="F8" s="509" t="s">
        <v>76</v>
      </c>
      <c r="G8" s="518" t="s">
        <v>77</v>
      </c>
      <c r="H8" s="521" t="s">
        <v>267</v>
      </c>
      <c r="I8" s="522"/>
      <c r="J8" s="522"/>
      <c r="K8" s="523"/>
    </row>
    <row r="9" spans="1:11" ht="17.45" customHeight="1">
      <c r="A9" s="504"/>
      <c r="B9" s="507"/>
      <c r="C9" s="510"/>
      <c r="D9" s="529"/>
      <c r="E9" s="510"/>
      <c r="F9" s="510"/>
      <c r="G9" s="519"/>
      <c r="H9" s="524" t="s">
        <v>78</v>
      </c>
      <c r="I9" s="525"/>
      <c r="J9" s="526"/>
      <c r="K9" s="527" t="s">
        <v>79</v>
      </c>
    </row>
    <row r="10" spans="1:11" ht="23.25" thickBot="1">
      <c r="A10" s="505"/>
      <c r="B10" s="508"/>
      <c r="C10" s="511"/>
      <c r="D10" s="530"/>
      <c r="E10" s="511"/>
      <c r="F10" s="511"/>
      <c r="G10" s="520"/>
      <c r="H10" s="109" t="s">
        <v>80</v>
      </c>
      <c r="I10" s="110" t="s">
        <v>81</v>
      </c>
      <c r="J10" s="110" t="s">
        <v>82</v>
      </c>
      <c r="K10" s="528"/>
    </row>
    <row r="11" spans="1:11">
      <c r="A11" s="111">
        <v>1</v>
      </c>
      <c r="B11" s="112" t="s">
        <v>83</v>
      </c>
      <c r="C11" s="78">
        <v>1</v>
      </c>
      <c r="D11" s="299">
        <v>223</v>
      </c>
      <c r="E11" s="78">
        <f>F11-C11-D11</f>
        <v>109</v>
      </c>
      <c r="F11" s="354">
        <v>333</v>
      </c>
      <c r="G11" s="300">
        <v>306</v>
      </c>
      <c r="H11" s="113">
        <v>456</v>
      </c>
      <c r="I11" s="114">
        <f>H10:H11-J11</f>
        <v>446</v>
      </c>
      <c r="J11" s="114">
        <v>10</v>
      </c>
      <c r="K11" s="115">
        <v>407</v>
      </c>
    </row>
    <row r="12" spans="1:11">
      <c r="A12" s="172">
        <v>2</v>
      </c>
      <c r="B12" s="173" t="s">
        <v>84</v>
      </c>
      <c r="C12" s="174">
        <v>7</v>
      </c>
      <c r="D12" s="174">
        <v>273</v>
      </c>
      <c r="E12" s="174">
        <f t="shared" ref="E12:E28" si="0">F12-C12-D12</f>
        <v>80</v>
      </c>
      <c r="F12" s="355">
        <v>360</v>
      </c>
      <c r="G12" s="301">
        <v>335</v>
      </c>
      <c r="H12" s="175">
        <v>476</v>
      </c>
      <c r="I12" s="302">
        <f t="shared" ref="I12:I28" si="1">H11:H12-J12</f>
        <v>466</v>
      </c>
      <c r="J12" s="302">
        <v>10</v>
      </c>
      <c r="K12" s="176">
        <v>431</v>
      </c>
    </row>
    <row r="13" spans="1:11">
      <c r="A13" s="116">
        <v>3</v>
      </c>
      <c r="B13" s="117" t="s">
        <v>85</v>
      </c>
      <c r="C13" s="79">
        <v>6</v>
      </c>
      <c r="D13" s="299">
        <v>435</v>
      </c>
      <c r="E13" s="78">
        <f t="shared" si="0"/>
        <v>151</v>
      </c>
      <c r="F13" s="354">
        <v>592</v>
      </c>
      <c r="G13" s="303">
        <v>552</v>
      </c>
      <c r="H13" s="118">
        <v>810</v>
      </c>
      <c r="I13" s="304">
        <f t="shared" si="1"/>
        <v>785</v>
      </c>
      <c r="J13" s="304">
        <v>25</v>
      </c>
      <c r="K13" s="119">
        <v>724</v>
      </c>
    </row>
    <row r="14" spans="1:11">
      <c r="A14" s="172">
        <v>4</v>
      </c>
      <c r="B14" s="173" t="s">
        <v>86</v>
      </c>
      <c r="C14" s="174">
        <v>10</v>
      </c>
      <c r="D14" s="174">
        <v>862</v>
      </c>
      <c r="E14" s="174">
        <f t="shared" si="0"/>
        <v>338</v>
      </c>
      <c r="F14" s="355">
        <v>1210</v>
      </c>
      <c r="G14" s="301">
        <v>1111</v>
      </c>
      <c r="H14" s="175">
        <v>1721</v>
      </c>
      <c r="I14" s="302">
        <f t="shared" si="1"/>
        <v>1690</v>
      </c>
      <c r="J14" s="302">
        <v>31</v>
      </c>
      <c r="K14" s="176">
        <v>1550</v>
      </c>
    </row>
    <row r="15" spans="1:11">
      <c r="A15" s="116">
        <v>5</v>
      </c>
      <c r="B15" s="117" t="s">
        <v>87</v>
      </c>
      <c r="C15" s="79">
        <v>4</v>
      </c>
      <c r="D15" s="299">
        <v>557</v>
      </c>
      <c r="E15" s="78">
        <f t="shared" si="0"/>
        <v>211</v>
      </c>
      <c r="F15" s="354">
        <v>772</v>
      </c>
      <c r="G15" s="303">
        <v>710</v>
      </c>
      <c r="H15" s="118">
        <v>1070</v>
      </c>
      <c r="I15" s="304">
        <f t="shared" si="1"/>
        <v>1052</v>
      </c>
      <c r="J15" s="304">
        <v>18</v>
      </c>
      <c r="K15" s="119">
        <v>965</v>
      </c>
    </row>
    <row r="16" spans="1:11">
      <c r="A16" s="172">
        <v>6</v>
      </c>
      <c r="B16" s="173" t="s">
        <v>7</v>
      </c>
      <c r="C16" s="174">
        <v>9</v>
      </c>
      <c r="D16" s="174">
        <v>836</v>
      </c>
      <c r="E16" s="174">
        <f t="shared" si="0"/>
        <v>456</v>
      </c>
      <c r="F16" s="355">
        <v>1301</v>
      </c>
      <c r="G16" s="301">
        <v>1204</v>
      </c>
      <c r="H16" s="175">
        <v>1760</v>
      </c>
      <c r="I16" s="302">
        <f t="shared" si="1"/>
        <v>1722</v>
      </c>
      <c r="J16" s="302">
        <v>38</v>
      </c>
      <c r="K16" s="176">
        <v>1572</v>
      </c>
    </row>
    <row r="17" spans="1:11">
      <c r="A17" s="116">
        <v>7</v>
      </c>
      <c r="B17" s="117" t="s">
        <v>8</v>
      </c>
      <c r="C17" s="79">
        <v>5</v>
      </c>
      <c r="D17" s="299">
        <v>237</v>
      </c>
      <c r="E17" s="78">
        <f t="shared" si="0"/>
        <v>70</v>
      </c>
      <c r="F17" s="354">
        <v>312</v>
      </c>
      <c r="G17" s="303">
        <v>290</v>
      </c>
      <c r="H17" s="118">
        <v>467</v>
      </c>
      <c r="I17" s="304">
        <f t="shared" si="1"/>
        <v>455</v>
      </c>
      <c r="J17" s="304">
        <v>12</v>
      </c>
      <c r="K17" s="119">
        <v>417</v>
      </c>
    </row>
    <row r="18" spans="1:11">
      <c r="A18" s="172">
        <v>8</v>
      </c>
      <c r="B18" s="173" t="s">
        <v>9</v>
      </c>
      <c r="C18" s="174">
        <v>4</v>
      </c>
      <c r="D18" s="174">
        <v>223</v>
      </c>
      <c r="E18" s="174">
        <f t="shared" si="0"/>
        <v>87</v>
      </c>
      <c r="F18" s="355">
        <v>314</v>
      </c>
      <c r="G18" s="301">
        <v>292</v>
      </c>
      <c r="H18" s="175">
        <v>435</v>
      </c>
      <c r="I18" s="302">
        <f t="shared" si="1"/>
        <v>422</v>
      </c>
      <c r="J18" s="302">
        <v>13</v>
      </c>
      <c r="K18" s="176">
        <v>399</v>
      </c>
    </row>
    <row r="19" spans="1:11">
      <c r="A19" s="116">
        <v>9</v>
      </c>
      <c r="B19" s="117" t="s">
        <v>10</v>
      </c>
      <c r="C19" s="79">
        <v>0</v>
      </c>
      <c r="D19" s="299">
        <v>259</v>
      </c>
      <c r="E19" s="78">
        <f t="shared" si="0"/>
        <v>109</v>
      </c>
      <c r="F19" s="354">
        <v>368</v>
      </c>
      <c r="G19" s="303">
        <v>338</v>
      </c>
      <c r="H19" s="118">
        <v>473</v>
      </c>
      <c r="I19" s="304">
        <f t="shared" si="1"/>
        <v>469</v>
      </c>
      <c r="J19" s="304">
        <v>4</v>
      </c>
      <c r="K19" s="119">
        <v>430</v>
      </c>
    </row>
    <row r="20" spans="1:11">
      <c r="A20" s="172">
        <v>10</v>
      </c>
      <c r="B20" s="173" t="s">
        <v>11</v>
      </c>
      <c r="C20" s="174">
        <v>7</v>
      </c>
      <c r="D20" s="174">
        <v>220</v>
      </c>
      <c r="E20" s="174">
        <f t="shared" si="0"/>
        <v>74</v>
      </c>
      <c r="F20" s="355">
        <v>301</v>
      </c>
      <c r="G20" s="301">
        <v>276</v>
      </c>
      <c r="H20" s="175">
        <v>397</v>
      </c>
      <c r="I20" s="302">
        <f t="shared" si="1"/>
        <v>376</v>
      </c>
      <c r="J20" s="302">
        <v>21</v>
      </c>
      <c r="K20" s="176">
        <v>352</v>
      </c>
    </row>
    <row r="21" spans="1:11">
      <c r="A21" s="116">
        <v>11</v>
      </c>
      <c r="B21" s="117" t="s">
        <v>12</v>
      </c>
      <c r="C21" s="79">
        <v>1</v>
      </c>
      <c r="D21" s="299">
        <v>252</v>
      </c>
      <c r="E21" s="78">
        <f t="shared" si="0"/>
        <v>128</v>
      </c>
      <c r="F21" s="354">
        <v>381</v>
      </c>
      <c r="G21" s="303">
        <v>355</v>
      </c>
      <c r="H21" s="118">
        <v>505</v>
      </c>
      <c r="I21" s="304">
        <f t="shared" si="1"/>
        <v>499</v>
      </c>
      <c r="J21" s="304">
        <v>6</v>
      </c>
      <c r="K21" s="119">
        <v>454</v>
      </c>
    </row>
    <row r="22" spans="1:11">
      <c r="A22" s="172">
        <v>12</v>
      </c>
      <c r="B22" s="173" t="s">
        <v>13</v>
      </c>
      <c r="C22" s="174">
        <v>4</v>
      </c>
      <c r="D22" s="174">
        <v>287</v>
      </c>
      <c r="E22" s="174">
        <f t="shared" si="0"/>
        <v>97</v>
      </c>
      <c r="F22" s="355">
        <v>388</v>
      </c>
      <c r="G22" s="301">
        <v>362</v>
      </c>
      <c r="H22" s="175">
        <v>546</v>
      </c>
      <c r="I22" s="302">
        <f t="shared" si="1"/>
        <v>540</v>
      </c>
      <c r="J22" s="302">
        <v>6</v>
      </c>
      <c r="K22" s="176">
        <v>492</v>
      </c>
    </row>
    <row r="23" spans="1:11">
      <c r="A23" s="116">
        <v>13</v>
      </c>
      <c r="B23" s="117" t="s">
        <v>14</v>
      </c>
      <c r="C23" s="79">
        <v>16</v>
      </c>
      <c r="D23" s="299">
        <v>244</v>
      </c>
      <c r="E23" s="78">
        <f t="shared" si="0"/>
        <v>101</v>
      </c>
      <c r="F23" s="354">
        <v>361</v>
      </c>
      <c r="G23" s="303">
        <v>341</v>
      </c>
      <c r="H23" s="118">
        <v>490</v>
      </c>
      <c r="I23" s="304">
        <f t="shared" si="1"/>
        <v>450</v>
      </c>
      <c r="J23" s="304">
        <v>40</v>
      </c>
      <c r="K23" s="119">
        <v>433</v>
      </c>
    </row>
    <row r="24" spans="1:11">
      <c r="A24" s="172">
        <v>14</v>
      </c>
      <c r="B24" s="173" t="s">
        <v>15</v>
      </c>
      <c r="C24" s="174">
        <v>8</v>
      </c>
      <c r="D24" s="174">
        <v>352</v>
      </c>
      <c r="E24" s="174">
        <f t="shared" si="0"/>
        <v>125</v>
      </c>
      <c r="F24" s="355">
        <v>485</v>
      </c>
      <c r="G24" s="301">
        <v>449</v>
      </c>
      <c r="H24" s="175">
        <v>619</v>
      </c>
      <c r="I24" s="302">
        <f t="shared" si="1"/>
        <v>607</v>
      </c>
      <c r="J24" s="302">
        <v>12</v>
      </c>
      <c r="K24" s="176">
        <v>565</v>
      </c>
    </row>
    <row r="25" spans="1:11">
      <c r="A25" s="116">
        <v>15</v>
      </c>
      <c r="B25" s="117" t="s">
        <v>16</v>
      </c>
      <c r="C25" s="79">
        <v>12</v>
      </c>
      <c r="D25" s="299">
        <v>265</v>
      </c>
      <c r="E25" s="78">
        <f t="shared" si="0"/>
        <v>107</v>
      </c>
      <c r="F25" s="354">
        <v>384</v>
      </c>
      <c r="G25" s="303">
        <v>363</v>
      </c>
      <c r="H25" s="118">
        <v>517</v>
      </c>
      <c r="I25" s="304">
        <f t="shared" si="1"/>
        <v>482</v>
      </c>
      <c r="J25" s="304">
        <v>35</v>
      </c>
      <c r="K25" s="119">
        <v>459</v>
      </c>
    </row>
    <row r="26" spans="1:11">
      <c r="A26" s="172">
        <v>16</v>
      </c>
      <c r="B26" s="173" t="s">
        <v>17</v>
      </c>
      <c r="C26" s="174">
        <v>3</v>
      </c>
      <c r="D26" s="174">
        <v>133</v>
      </c>
      <c r="E26" s="174">
        <f t="shared" si="0"/>
        <v>55</v>
      </c>
      <c r="F26" s="355">
        <v>191</v>
      </c>
      <c r="G26" s="301">
        <v>176</v>
      </c>
      <c r="H26" s="175">
        <v>246</v>
      </c>
      <c r="I26" s="302">
        <f t="shared" si="1"/>
        <v>240</v>
      </c>
      <c r="J26" s="302">
        <v>6</v>
      </c>
      <c r="K26" s="176">
        <v>221</v>
      </c>
    </row>
    <row r="27" spans="1:11">
      <c r="A27" s="116">
        <v>17</v>
      </c>
      <c r="B27" s="117" t="s">
        <v>18</v>
      </c>
      <c r="C27" s="79">
        <v>2</v>
      </c>
      <c r="D27" s="299">
        <v>254</v>
      </c>
      <c r="E27" s="78">
        <f t="shared" si="0"/>
        <v>96</v>
      </c>
      <c r="F27" s="354">
        <v>352</v>
      </c>
      <c r="G27" s="303">
        <v>327</v>
      </c>
      <c r="H27" s="118">
        <v>495</v>
      </c>
      <c r="I27" s="304">
        <f t="shared" si="1"/>
        <v>478</v>
      </c>
      <c r="J27" s="304">
        <v>17</v>
      </c>
      <c r="K27" s="119">
        <v>442</v>
      </c>
    </row>
    <row r="28" spans="1:11">
      <c r="A28" s="172">
        <v>18</v>
      </c>
      <c r="B28" s="173" t="s">
        <v>19</v>
      </c>
      <c r="C28" s="174">
        <v>7</v>
      </c>
      <c r="D28" s="174">
        <v>430</v>
      </c>
      <c r="E28" s="174">
        <f t="shared" si="0"/>
        <v>130</v>
      </c>
      <c r="F28" s="355">
        <v>567</v>
      </c>
      <c r="G28" s="301">
        <v>529</v>
      </c>
      <c r="H28" s="305">
        <v>723</v>
      </c>
      <c r="I28" s="174">
        <f t="shared" si="1"/>
        <v>704</v>
      </c>
      <c r="J28" s="302">
        <v>19</v>
      </c>
      <c r="K28" s="176">
        <v>650</v>
      </c>
    </row>
    <row r="29" spans="1:11" ht="18.75" thickBot="1">
      <c r="A29" s="120"/>
      <c r="B29" s="121" t="s">
        <v>0</v>
      </c>
      <c r="C29" s="122">
        <v>106</v>
      </c>
      <c r="D29" s="122">
        <v>6342</v>
      </c>
      <c r="E29" s="122">
        <f>SUM(E11:E28)</f>
        <v>2524</v>
      </c>
      <c r="F29" s="122">
        <v>8972</v>
      </c>
      <c r="G29" s="122">
        <v>8316</v>
      </c>
      <c r="H29" s="122">
        <v>12206</v>
      </c>
      <c r="I29" s="122">
        <f>SUM(I11:I28)</f>
        <v>11883</v>
      </c>
      <c r="J29" s="122">
        <v>323</v>
      </c>
      <c r="K29" s="122">
        <v>10963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2" type="noConversion"/>
  <pageMargins left="0.53" right="0.02" top="0.38" bottom="0.69" header="0.38" footer="0.5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ЕДВ</vt:lpstr>
      <vt:lpstr>РЕДК</vt:lpstr>
      <vt:lpstr>ЕДК-село</vt:lpstr>
      <vt:lpstr>ЕДК-многодетные</vt:lpstr>
      <vt:lpstr>Мат.кап</vt:lpstr>
      <vt:lpstr>ДП</vt:lpstr>
      <vt:lpstr>ЕДВ 3-го</vt:lpstr>
      <vt:lpstr>ЕДВ на 1-го</vt:lpstr>
      <vt:lpstr>бер и корм</vt:lpstr>
      <vt:lpstr>субсидии</vt:lpstr>
      <vt:lpstr>ОБЛМСП</vt:lpstr>
      <vt:lpstr>дет.заб</vt:lpstr>
      <vt:lpstr>Иные МСП</vt:lpstr>
      <vt:lpstr>ВОВ</vt:lpstr>
      <vt:lpstr>инвалиды</vt:lpstr>
      <vt:lpstr>ФЕДК</vt:lpstr>
      <vt:lpstr>1,5</vt:lpstr>
      <vt:lpstr>доноры</vt:lpstr>
      <vt:lpstr>актуальные</vt:lpstr>
      <vt:lpstr>Чис.многод.сем</vt:lpstr>
      <vt:lpstr>доноры!Область_печати</vt:lpstr>
      <vt:lpstr>'ЕДК-многодетные'!Область_печати</vt:lpstr>
      <vt:lpstr>'Иные МСП'!Область_печати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2019-07-05T10:44:25Z</cp:lastPrinted>
  <dcterms:created xsi:type="dcterms:W3CDTF">2012-06-09T06:34:01Z</dcterms:created>
  <dcterms:modified xsi:type="dcterms:W3CDTF">2019-10-28T08:00:00Z</dcterms:modified>
</cp:coreProperties>
</file>