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964" activeTab="8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Пос 1-го" sheetId="51" r:id="rId7"/>
    <sheet name="бер и корм" sheetId="8" r:id="rId8"/>
    <sheet name="ОблМСП" sheetId="52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53" r:id="rId16"/>
    <sheet name="актуальные" sheetId="25" r:id="rId17"/>
    <sheet name="Чис.многод.сем" sheetId="37" r:id="rId18"/>
  </sheets>
  <definedNames>
    <definedName name="_xlnm.Database" localSheetId="5">ДП!#REF!</definedName>
    <definedName name="_xlnm.Database">#REF!</definedName>
    <definedName name="_xlnm.Print_Area" localSheetId="2">'ЕДК-многодет'!$A$1:$Y$24</definedName>
    <definedName name="_xlnm.Print_Area" localSheetId="9">'Иные МСП'!$A$1:$J$22</definedName>
  </definedNames>
  <calcPr calcId="145621"/>
</workbook>
</file>

<file path=xl/calcChain.xml><?xml version="1.0" encoding="utf-8"?>
<calcChain xmlns="http://schemas.openxmlformats.org/spreadsheetml/2006/main">
  <c r="K23" i="52" l="1"/>
  <c r="L23" i="52"/>
  <c r="M23" i="52" l="1"/>
  <c r="D23" i="52"/>
  <c r="C23" i="52"/>
  <c r="O23" i="37" l="1"/>
  <c r="N23" i="37"/>
  <c r="M23" i="37"/>
  <c r="L23" i="37"/>
  <c r="K23" i="37"/>
  <c r="J23" i="37"/>
  <c r="I23" i="37"/>
  <c r="H23" i="37"/>
  <c r="G23" i="37"/>
  <c r="F23" i="37"/>
  <c r="E23" i="37"/>
  <c r="D23" i="37"/>
  <c r="P22" i="37"/>
  <c r="C22" i="37"/>
  <c r="P21" i="37"/>
  <c r="C21" i="37"/>
  <c r="P20" i="37"/>
  <c r="C20" i="37"/>
  <c r="P19" i="37"/>
  <c r="C19" i="37"/>
  <c r="P18" i="37"/>
  <c r="C18" i="37"/>
  <c r="P17" i="37"/>
  <c r="C17" i="37"/>
  <c r="P16" i="37"/>
  <c r="C16" i="37"/>
  <c r="P15" i="37"/>
  <c r="C15" i="37"/>
  <c r="P14" i="37"/>
  <c r="C14" i="37"/>
  <c r="P13" i="37"/>
  <c r="C13" i="37"/>
  <c r="P12" i="37"/>
  <c r="C12" i="37"/>
  <c r="P11" i="37"/>
  <c r="C11" i="37"/>
  <c r="P10" i="37"/>
  <c r="C10" i="37"/>
  <c r="P9" i="37"/>
  <c r="C9" i="37"/>
  <c r="P8" i="37"/>
  <c r="C8" i="37"/>
  <c r="P7" i="37"/>
  <c r="C7" i="37"/>
  <c r="P6" i="37"/>
  <c r="C6" i="37"/>
  <c r="P5" i="37"/>
  <c r="P23" i="37" s="1"/>
  <c r="C5" i="37"/>
  <c r="C23" i="37" s="1"/>
  <c r="D21" i="25" l="1"/>
  <c r="C21" i="25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P26" i="29" s="1"/>
  <c r="N10" i="29"/>
  <c r="N26" i="29" s="1"/>
  <c r="J10" i="29"/>
  <c r="I10" i="29"/>
  <c r="H10" i="29"/>
  <c r="H26" i="29" s="1"/>
  <c r="E10" i="29"/>
  <c r="E26" i="29" s="1"/>
  <c r="Q9" i="29"/>
  <c r="P9" i="29"/>
  <c r="N9" i="29"/>
  <c r="J9" i="29"/>
  <c r="I9" i="29"/>
  <c r="H9" i="29"/>
  <c r="E9" i="29"/>
  <c r="Q8" i="29"/>
  <c r="Q26" i="29" s="1"/>
  <c r="P8" i="29"/>
  <c r="N8" i="29"/>
  <c r="J8" i="29"/>
  <c r="J26" i="29" s="1"/>
  <c r="I8" i="29"/>
  <c r="I26" i="29" s="1"/>
  <c r="H8" i="29"/>
  <c r="E8" i="29"/>
  <c r="J18" i="45"/>
  <c r="I18" i="45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F21" i="41" l="1"/>
  <c r="E21" i="41"/>
  <c r="G29" i="8" l="1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I29" i="8" s="1"/>
  <c r="F11" i="8"/>
  <c r="F22" i="7"/>
  <c r="F23" i="30" l="1"/>
  <c r="E23" i="30"/>
  <c r="D23" i="30"/>
  <c r="C23" i="30"/>
  <c r="AI28" i="5" l="1"/>
  <c r="AI27" i="5"/>
  <c r="N23" i="43" l="1"/>
  <c r="H23" i="43"/>
  <c r="O23" i="43" s="1"/>
  <c r="N22" i="43"/>
  <c r="H22" i="43"/>
  <c r="O22" i="43" s="1"/>
  <c r="N21" i="43"/>
  <c r="H21" i="43"/>
  <c r="O21" i="43" s="1"/>
  <c r="N20" i="43"/>
  <c r="H20" i="43"/>
  <c r="O20" i="43" s="1"/>
  <c r="N19" i="43"/>
  <c r="H19" i="43"/>
  <c r="O19" i="43" s="1"/>
  <c r="N18" i="43"/>
  <c r="H18" i="43"/>
  <c r="O18" i="43" s="1"/>
  <c r="N17" i="43"/>
  <c r="H17" i="43"/>
  <c r="O17" i="43" s="1"/>
  <c r="O16" i="43"/>
  <c r="N16" i="43"/>
  <c r="H16" i="43"/>
  <c r="O15" i="43"/>
  <c r="N15" i="43"/>
  <c r="H15" i="43"/>
  <c r="N14" i="43"/>
  <c r="H14" i="43"/>
  <c r="O14" i="43" s="1"/>
  <c r="N13" i="43"/>
  <c r="H13" i="43"/>
  <c r="O13" i="43" s="1"/>
  <c r="N12" i="43"/>
  <c r="H12" i="43"/>
  <c r="O12" i="43" s="1"/>
  <c r="N11" i="43"/>
  <c r="H11" i="43"/>
  <c r="O11" i="43" s="1"/>
  <c r="N10" i="43"/>
  <c r="H10" i="43"/>
  <c r="O10" i="43" s="1"/>
  <c r="N9" i="43"/>
  <c r="H9" i="43"/>
  <c r="O9" i="43" s="1"/>
  <c r="O8" i="43"/>
  <c r="N8" i="43"/>
  <c r="H8" i="43"/>
  <c r="O7" i="43"/>
  <c r="N7" i="43"/>
  <c r="H7" i="43"/>
  <c r="N6" i="43"/>
  <c r="H6" i="43"/>
  <c r="O6" i="43" s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  <c r="S24" i="43" l="1"/>
  <c r="D31" i="33" l="1"/>
  <c r="C31" i="33"/>
  <c r="D28" i="33"/>
  <c r="C28" i="33" l="1"/>
</calcChain>
</file>

<file path=xl/sharedStrings.xml><?xml version="1.0" encoding="utf-8"?>
<sst xmlns="http://schemas.openxmlformats.org/spreadsheetml/2006/main" count="706" uniqueCount="292">
  <si>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</si>
  <si>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</si>
  <si>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</si>
  <si>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</si>
  <si>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</si>
  <si>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</si>
  <si>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</si>
  <si>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</si>
  <si>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</si>
  <si>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</si>
  <si>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</si>
  <si>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</si>
  <si>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</si>
  <si>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</si>
  <si>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</si>
  <si>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</si>
  <si>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</si>
  <si>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</si>
  <si>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</si>
  <si>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</si>
  <si>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</si>
  <si>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</si>
  <si>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</si>
  <si>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</si>
  <si>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</si>
  <si>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</si>
  <si>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</si>
  <si>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</si>
  <si>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</si>
  <si>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</si>
  <si>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</si>
  <si>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</si>
  <si>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</si>
  <si>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</si>
  <si>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</si>
  <si>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</si>
  <si>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</si>
  <si>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</si>
  <si>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</si>
  <si>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</si>
  <si>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</si>
  <si>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</si>
  <si>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</si>
  <si>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</si>
  <si>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</si>
  <si>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</si>
  <si>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</si>
  <si>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</si>
  <si>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</si>
  <si>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</si>
  <si>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</si>
  <si>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</si>
  <si>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</si>
  <si>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</si>
  <si>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</si>
  <si>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</si>
  <si>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</si>
  <si>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</si>
  <si>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</si>
  <si>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</si>
  <si>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</si>
  <si>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</si>
  <si>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</si>
  <si>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</si>
  <si>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</si>
  <si>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</si>
  <si>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</si>
  <si>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</si>
  <si>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</si>
  <si>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</si>
  <si>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</si>
  <si>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</si>
  <si>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</si>
  <si>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</si>
  <si>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</si>
  <si>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</si>
  <si>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</si>
  <si>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</si>
  <si>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</si>
  <si>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</si>
  <si>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</si>
  <si>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</si>
  <si>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</si>
  <si>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</si>
  <si>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</si>
  <si>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</si>
  <si>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</si>
  <si>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</si>
  <si>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</si>
  <si>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</si>
  <si>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</si>
  <si>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</si>
  <si>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</si>
  <si>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</si>
  <si>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</si>
  <si>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</si>
  <si>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</si>
  <si>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</si>
  <si>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</si>
  <si>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</si>
  <si>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</si>
  <si>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</si>
  <si>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</si>
  <si>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</si>
  <si>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</si>
  <si>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</si>
  <si>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</si>
  <si>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</si>
  <si>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</si>
  <si>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</si>
  <si>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</si>
  <si>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</si>
  <si>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</si>
  <si>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</si>
  <si>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</si>
  <si>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</si>
  <si>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</si>
  <si>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</si>
  <si>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</si>
  <si>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</si>
  <si>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</si>
  <si>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</si>
  <si>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</si>
  <si>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</si>
  <si>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</si>
  <si>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</si>
  <si>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</si>
  <si>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</si>
  <si>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</si>
  <si>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</si>
  <si>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</si>
  <si>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</si>
  <si>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</si>
  <si>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</si>
  <si>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</si>
  <si>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</si>
  <si>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</si>
  <si>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</si>
  <si>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</si>
  <si>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</si>
  <si>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</si>
  <si>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</si>
  <si>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</si>
  <si>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</si>
  <si>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</si>
  <si>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</si>
  <si>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</si>
  <si>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</si>
  <si>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</si>
  <si>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</si>
  <si>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</si>
  <si>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</si>
  <si>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</si>
  <si>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</si>
  <si>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</si>
  <si>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</si>
  <si>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</si>
  <si>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</si>
  <si>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</si>
  <si>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</si>
  <si>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</si>
  <si>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</si>
  <si>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</si>
  <si>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</si>
  <si>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</si>
  <si>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</si>
  <si>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</si>
  <si>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</si>
  <si>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</si>
  <si>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</si>
  <si>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</si>
  <si>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</si>
  <si>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</si>
  <si>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</si>
  <si>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</si>
  <si>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</si>
  <si>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</si>
  <si>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</si>
  <si>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</si>
  <si>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</si>
  <si>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</si>
  <si>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</si>
  <si>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</si>
  <si>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</si>
  <si>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</si>
  <si>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</si>
  <si>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</si>
  <si>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</si>
  <si>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</si>
  <si>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</si>
  <si>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</si>
  <si>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</si>
  <si>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</si>
  <si>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</si>
  <si>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</si>
  <si>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</si>
  <si>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</si>
  <si>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</si>
  <si>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</si>
  <si>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</si>
  <si>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</si>
  <si>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</si>
  <si>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</si>
  <si>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</si>
  <si>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</si>
  <si>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</si>
  <si>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</si>
  <si>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</si>
  <si>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</si>
  <si>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</si>
  <si>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</si>
  <si>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</si>
  <si>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</si>
  <si>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</si>
  <si>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</si>
  <si>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</si>
  <si>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>на 1-го реб.</t>
  </si>
  <si>
    <t>на 2 реб. и пос.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</si>
  <si>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</si>
  <si>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</si>
  <si>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</si>
  <si>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</si>
  <si>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</si>
  <si>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федеральный регистр январь 2018г.</t>
  </si>
  <si>
    <t xml:space="preserve">Информация о получателях федеральной ежемесячной денежной компенсации  за  расходы по коммунальным услугам  </t>
  </si>
  <si>
    <r>
      <t>ВСЕГО  граждан , которым назначена выплата  в 2019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</si>
  <si>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актуальных получателей (с учетом должников без иждивенцев) по БД  на  январь 2019</t>
  </si>
  <si>
    <t>Количество получателей у которых были начисления (с учетом должников без иждивенцев) накопительно* в 2019 г.</t>
  </si>
  <si>
    <t xml:space="preserve">Количество семей  (с учетом должников) в 2019г. (накопительно по начислению) </t>
  </si>
  <si>
    <t>Количество получателей у которых были начисления (с учетом должников) накопительно в  2019 году</t>
  </si>
  <si>
    <t xml:space="preserve">                                            и    детям в возрасте до 3-х лет             </t>
  </si>
  <si>
    <t>Дети до         2-х лет</t>
  </si>
  <si>
    <t>Дети от 2-х до  3-х лет</t>
  </si>
  <si>
    <t>3(4+5+8+11+14+15+16)</t>
  </si>
  <si>
    <t xml:space="preserve">дети неработающих </t>
  </si>
  <si>
    <t>дети уволен. по ликвидации</t>
  </si>
  <si>
    <t xml:space="preserve">Всего детей </t>
  </si>
  <si>
    <t>уволен. по ликвид.</t>
  </si>
  <si>
    <t>льготопользователей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</si>
  <si>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</si>
  <si>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</si>
  <si>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>на февраль 2019 года</t>
  </si>
  <si>
    <t>Количество актуальных получателей (с учетом должников без иждивенцев) по БД  за январь 2019г.</t>
  </si>
  <si>
    <t>Количество получателей у которых были начисления (с учетом должников без иждивенцев) накопительно * в 2019г.</t>
  </si>
  <si>
    <t>Информация о получателях ежемесячной денежной компенсации многодетным семьям, проживающим в Ленинградской области
 на 1 февраля 2019 года</t>
  </si>
  <si>
    <t> 5740</t>
  </si>
  <si>
    <t> 23089</t>
  </si>
  <si>
    <t> 18742</t>
  </si>
  <si>
    <t> 4347</t>
  </si>
  <si>
    <t> 805</t>
  </si>
  <si>
    <t>на 1 февраля 2019 года</t>
  </si>
  <si>
    <t>Информация о получателях субсидий на оплату жилого помещения и коммунальных услуг
 на 01 февраля 2019 г.</t>
  </si>
  <si>
    <t>январь</t>
  </si>
  <si>
    <t>за 2019 г</t>
  </si>
  <si>
    <t>Информация о получателях ежемесячных пособий, гражданам имеющим детей  на февраль 2019 г.</t>
  </si>
  <si>
    <t>начислено  на текущий месяц (02.2019)</t>
  </si>
  <si>
    <t>Накопительно  за  2019 год</t>
  </si>
  <si>
    <t>Информация о получателях ежемесячных пособий, гражданам имеющим детей  на  февраль  2019 г.</t>
  </si>
  <si>
    <t>начислено  на текущий месяц</t>
  </si>
  <si>
    <t xml:space="preserve">                           на февраль 2019 г.</t>
  </si>
  <si>
    <r>
      <t>Численность за 2019г.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</si>
  <si>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01.02.2019 года.</t>
    </r>
  </si>
  <si>
    <t>ежем. Инв. с дет. по зрению (начисл. За 01_2019)</t>
  </si>
  <si>
    <t>ежем инв.боев.  (начисл. на 01_2019</t>
  </si>
  <si>
    <t>единоврем. вып.на погреб. ЖПР (накопительно за 2019)</t>
  </si>
  <si>
    <t>гсп-соцконтракт заключено за 2019 год</t>
  </si>
  <si>
    <t>ежем. Кап ремонт 70-80 (начисл. на 02_2019)</t>
  </si>
  <si>
    <t>ежем. Кап ремонт фед. Льготники (начисл. за 12_2018)</t>
  </si>
  <si>
    <t>ежем.  (гемодиа-лиз) (начисл. на 01_2019)</t>
  </si>
  <si>
    <t>единовременная на газификацию жилья за 2019</t>
  </si>
  <si>
    <t xml:space="preserve"> в БД АИС "Социальная защита" по состоянию  на 01  февраля 2019 года</t>
  </si>
  <si>
    <t>3(4+5+8+11+14+15)</t>
  </si>
  <si>
    <t>Сведения о количестве инвалидов по БД "Социальная защита" на 01.02.2019</t>
  </si>
  <si>
    <t>Количество актуальных льготопользователей  на февраль 2019г.</t>
  </si>
  <si>
    <t>Количество носителей льгот у которых были начисления (с учетом должников) в 2019 году (накопительно)</t>
  </si>
  <si>
    <t>Категория получателей за декабрь 2018 г.</t>
  </si>
  <si>
    <t>на 01.02.2019 года.</t>
  </si>
  <si>
    <t xml:space="preserve">   Нарастающим итогом за 2019 год</t>
  </si>
  <si>
    <t>Сведения о числености граждан зарегистрированных в БД АИС "Социальная защита"  на 01.02.2019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</si>
  <si>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01.02.2019 г</t>
  </si>
  <si>
    <t>учет по адресу проживания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</si>
  <si>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2019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01.02.2019   </t>
    </r>
  </si>
  <si>
    <t>Единовременное пособие при рождении ребенка ЛО (начислений)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</si>
  <si>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</si>
  <si>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</si>
  <si>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</si>
  <si>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</si>
  <si>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</si>
  <si>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принятых решений</t>
  </si>
  <si>
    <t>на  февраль  2019 г.</t>
  </si>
  <si>
    <t>пост. №475</t>
  </si>
  <si>
    <t>Единоврем. Выплата лицам, состоящим в браке 50, 60,70, 75 лет                                                                       (семейных пар) с учетом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</si>
</sst>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</font>
    <font>
      <u/>
      <sz val="14"/>
      <name val="Arial Cyr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4" applyNumberFormat="0" applyAlignment="0" applyProtection="0"/>
    <xf numFmtId="0" fontId="35" fillId="7" borderId="1" applyNumberFormat="0" applyAlignment="0" applyProtection="0"/>
    <xf numFmtId="0" fontId="80" fillId="37" borderId="65"/>
    <xf numFmtId="0" fontId="81" fillId="69" borderId="66" applyNumberFormat="0" applyAlignment="0" applyProtection="0"/>
    <xf numFmtId="0" fontId="36" fillId="20" borderId="2" applyNumberFormat="0" applyAlignment="0" applyProtection="0"/>
    <xf numFmtId="0" fontId="82" fillId="70" borderId="67"/>
    <xf numFmtId="0" fontId="83" fillId="69" borderId="64" applyNumberFormat="0" applyAlignment="0" applyProtection="0"/>
    <xf numFmtId="0" fontId="37" fillId="20" borderId="1" applyNumberFormat="0" applyAlignment="0" applyProtection="0"/>
    <xf numFmtId="0" fontId="84" fillId="70" borderId="65"/>
    <xf numFmtId="0" fontId="85" fillId="0" borderId="68" applyNumberFormat="0" applyFill="0" applyAlignment="0" applyProtection="0"/>
    <xf numFmtId="0" fontId="38" fillId="0" borderId="3" applyNumberFormat="0" applyFill="0" applyAlignment="0" applyProtection="0"/>
    <xf numFmtId="0" fontId="86" fillId="0" borderId="69"/>
    <xf numFmtId="0" fontId="87" fillId="0" borderId="70" applyNumberFormat="0" applyFill="0" applyAlignment="0" applyProtection="0"/>
    <xf numFmtId="0" fontId="39" fillId="0" borderId="4" applyNumberFormat="0" applyFill="0" applyAlignment="0" applyProtection="0"/>
    <xf numFmtId="0" fontId="88" fillId="0" borderId="71"/>
    <xf numFmtId="0" fontId="89" fillId="0" borderId="72" applyNumberFormat="0" applyFill="0" applyAlignment="0" applyProtection="0"/>
    <xf numFmtId="0" fontId="40" fillId="0" borderId="5" applyNumberFormat="0" applyFill="0" applyAlignment="0" applyProtection="0"/>
    <xf numFmtId="0" fontId="90" fillId="0" borderId="73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4" applyNumberFormat="0" applyFill="0" applyAlignment="0" applyProtection="0"/>
    <xf numFmtId="0" fontId="32" fillId="0" borderId="6" applyNumberFormat="0" applyFill="0" applyAlignment="0" applyProtection="0"/>
    <xf numFmtId="0" fontId="92" fillId="0" borderId="75"/>
    <xf numFmtId="0" fontId="93" fillId="71" borderId="76" applyNumberFormat="0" applyAlignment="0" applyProtection="0"/>
    <xf numFmtId="0" fontId="41" fillId="21" borderId="7" applyNumberFormat="0" applyAlignment="0" applyProtection="0"/>
    <xf numFmtId="0" fontId="94" fillId="72" borderId="77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79"/>
    <xf numFmtId="0" fontId="2" fillId="76" borderId="78" applyNumberFormat="0" applyFont="0" applyAlignment="0" applyProtection="0"/>
    <xf numFmtId="0" fontId="73" fillId="76" borderId="78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0" applyNumberFormat="0" applyFill="0" applyAlignment="0" applyProtection="0"/>
    <xf numFmtId="0" fontId="46" fillId="0" borderId="9" applyNumberFormat="0" applyFill="0" applyAlignment="0" applyProtection="0"/>
    <xf numFmtId="0" fontId="106" fillId="0" borderId="81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7" fillId="0" borderId="0"/>
    <xf numFmtId="0" fontId="118" fillId="0" borderId="0"/>
    <xf numFmtId="0" fontId="1" fillId="0" borderId="0"/>
    <xf numFmtId="0" fontId="124" fillId="0" borderId="0"/>
  </cellStyleXfs>
  <cellXfs count="598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56" fillId="0" borderId="17" xfId="0" applyFont="1" applyBorder="1" applyAlignment="1">
      <alignment wrapText="1"/>
    </xf>
    <xf numFmtId="0" fontId="56" fillId="0" borderId="11" xfId="0" applyFont="1" applyBorder="1" applyAlignment="1">
      <alignment wrapText="1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3" xfId="0" applyFont="1" applyBorder="1"/>
    <xf numFmtId="0" fontId="9" fillId="0" borderId="30" xfId="0" applyFont="1" applyBorder="1"/>
    <xf numFmtId="0" fontId="9" fillId="0" borderId="29" xfId="0" applyFont="1" applyBorder="1" applyAlignment="1">
      <alignment horizont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4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2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5" xfId="0" applyNumberFormat="1" applyFont="1" applyFill="1" applyBorder="1" applyAlignment="1">
      <alignment horizontal="center" vertical="center" wrapText="1"/>
    </xf>
    <xf numFmtId="0" fontId="24" fillId="80" borderId="35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8" fillId="81" borderId="34" xfId="0" applyFont="1" applyFill="1" applyBorder="1" applyAlignment="1">
      <alignment horizontal="center" vertical="center"/>
    </xf>
    <xf numFmtId="0" fontId="16" fillId="81" borderId="38" xfId="0" applyNumberFormat="1" applyFont="1" applyFill="1" applyBorder="1" applyAlignment="1">
      <alignment horizontal="center" vertical="center"/>
    </xf>
    <xf numFmtId="0" fontId="13" fillId="81" borderId="39" xfId="0" applyNumberFormat="1" applyFont="1" applyFill="1" applyBorder="1" applyAlignment="1">
      <alignment horizontal="center" vertical="center"/>
    </xf>
    <xf numFmtId="0" fontId="13" fillId="81" borderId="40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5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5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62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6" fillId="0" borderId="86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1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87" xfId="0" applyFont="1" applyFill="1" applyBorder="1" applyAlignment="1">
      <alignment vertical="center"/>
    </xf>
    <xf numFmtId="0" fontId="16" fillId="81" borderId="57" xfId="0" applyNumberFormat="1" applyFont="1" applyFill="1" applyBorder="1" applyAlignment="1">
      <alignment horizontal="center" vertical="center"/>
    </xf>
    <xf numFmtId="0" fontId="13" fillId="81" borderId="46" xfId="0" applyNumberFormat="1" applyFont="1" applyFill="1" applyBorder="1" applyAlignment="1">
      <alignment horizontal="center" vertical="center"/>
    </xf>
    <xf numFmtId="0" fontId="16" fillId="81" borderId="46" xfId="0" applyNumberFormat="1" applyFont="1" applyFill="1" applyBorder="1" applyAlignment="1">
      <alignment horizontal="center" vertical="center"/>
    </xf>
    <xf numFmtId="0" fontId="16" fillId="81" borderId="50" xfId="0" applyNumberFormat="1" applyFont="1" applyFill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5" xfId="0" applyNumberFormat="1" applyFont="1" applyFill="1" applyBorder="1" applyAlignment="1">
      <alignment horizontal="center" vertical="center" wrapText="1"/>
    </xf>
    <xf numFmtId="0" fontId="24" fillId="80" borderId="96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55" fillId="80" borderId="94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88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18" fillId="81" borderId="13" xfId="0" applyNumberFormat="1" applyFont="1" applyFill="1" applyBorder="1" applyAlignment="1">
      <alignment horizontal="center"/>
    </xf>
    <xf numFmtId="0" fontId="6" fillId="81" borderId="17" xfId="0" applyNumberFormat="1" applyFont="1" applyFill="1" applyBorder="1" applyAlignment="1">
      <alignment horizontal="center"/>
    </xf>
    <xf numFmtId="0" fontId="18" fillId="81" borderId="10" xfId="0" applyNumberFormat="1" applyFont="1" applyFill="1" applyBorder="1" applyAlignment="1">
      <alignment horizontal="center" wrapText="1"/>
    </xf>
    <xf numFmtId="0" fontId="6" fillId="0" borderId="17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6" fillId="81" borderId="24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0" fontId="13" fillId="79" borderId="10" xfId="0" applyFont="1" applyFill="1" applyBorder="1" applyAlignment="1">
      <alignment horizontal="center" vertical="center" wrapText="1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0" fontId="16" fillId="81" borderId="25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1" fontId="14" fillId="0" borderId="87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0" fontId="112" fillId="0" borderId="17" xfId="0" applyFont="1" applyBorder="1" applyAlignment="1"/>
    <xf numFmtId="0" fontId="14" fillId="0" borderId="4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4" fillId="0" borderId="101" xfId="0" applyFont="1" applyBorder="1" applyAlignment="1">
      <alignment horizontal="center" vertical="center"/>
    </xf>
    <xf numFmtId="1" fontId="50" fillId="0" borderId="10" xfId="0" applyNumberFormat="1" applyFont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top" wrapText="1"/>
    </xf>
    <xf numFmtId="0" fontId="55" fillId="0" borderId="0" xfId="140" applyFont="1" applyAlignment="1">
      <alignment horizontal="center"/>
    </xf>
    <xf numFmtId="0" fontId="25" fillId="0" borderId="25" xfId="140" applyFont="1" applyBorder="1" applyAlignment="1">
      <alignment horizontal="center" vertical="center" wrapText="1"/>
    </xf>
    <xf numFmtId="0" fontId="55" fillId="0" borderId="0" xfId="140" applyFont="1"/>
    <xf numFmtId="0" fontId="25" fillId="0" borderId="10" xfId="140" applyFont="1" applyBorder="1" applyAlignment="1">
      <alignment horizontal="center" vertical="center"/>
    </xf>
    <xf numFmtId="0" fontId="55" fillId="0" borderId="10" xfId="140" applyFont="1" applyBorder="1" applyAlignment="1">
      <alignment horizontal="center" vertical="center"/>
    </xf>
    <xf numFmtId="0" fontId="15" fillId="0" borderId="13" xfId="140" applyFont="1" applyBorder="1" applyAlignment="1">
      <alignment horizontal="center" vertical="center"/>
    </xf>
    <xf numFmtId="0" fontId="13" fillId="0" borderId="13" xfId="140" applyFont="1" applyBorder="1" applyAlignment="1">
      <alignment vertical="center"/>
    </xf>
    <xf numFmtId="0" fontId="15" fillId="0" borderId="13" xfId="140" applyNumberFormat="1" applyFont="1" applyBorder="1" applyAlignment="1">
      <alignment horizontal="center" vertical="center"/>
    </xf>
    <xf numFmtId="0" fontId="123" fillId="0" borderId="13" xfId="140" applyNumberFormat="1" applyFont="1" applyBorder="1" applyAlignment="1">
      <alignment horizontal="center" vertical="center"/>
    </xf>
    <xf numFmtId="0" fontId="15" fillId="0" borderId="13" xfId="140" applyNumberFormat="1" applyFont="1" applyFill="1" applyBorder="1" applyAlignment="1">
      <alignment horizontal="center" vertical="center"/>
    </xf>
    <xf numFmtId="0" fontId="15" fillId="0" borderId="10" xfId="140" applyNumberFormat="1" applyFont="1" applyBorder="1" applyAlignment="1">
      <alignment horizontal="center" vertical="center" wrapText="1"/>
    </xf>
    <xf numFmtId="0" fontId="15" fillId="0" borderId="13" xfId="140" applyNumberFormat="1" applyFont="1" applyFill="1" applyBorder="1" applyAlignment="1">
      <alignment horizontal="center" vertical="center" wrapText="1"/>
    </xf>
    <xf numFmtId="0" fontId="119" fillId="0" borderId="0" xfId="140" applyFont="1"/>
    <xf numFmtId="0" fontId="15" fillId="79" borderId="10" xfId="140" applyFont="1" applyFill="1" applyBorder="1" applyAlignment="1">
      <alignment horizontal="center" vertical="center"/>
    </xf>
    <xf numFmtId="0" fontId="13" fillId="79" borderId="10" xfId="140" applyFont="1" applyFill="1" applyBorder="1" applyAlignment="1">
      <alignment vertical="center"/>
    </xf>
    <xf numFmtId="0" fontId="15" fillId="79" borderId="10" xfId="140" applyNumberFormat="1" applyFont="1" applyFill="1" applyBorder="1" applyAlignment="1">
      <alignment horizontal="center" vertical="center"/>
    </xf>
    <xf numFmtId="0" fontId="123" fillId="79" borderId="10" xfId="140" applyNumberFormat="1" applyFont="1" applyFill="1" applyBorder="1" applyAlignment="1">
      <alignment horizontal="center" vertical="center"/>
    </xf>
    <xf numFmtId="0" fontId="15" fillId="79" borderId="10" xfId="140" applyNumberFormat="1" applyFont="1" applyFill="1" applyBorder="1" applyAlignment="1">
      <alignment horizontal="center" vertical="center" wrapText="1"/>
    </xf>
    <xf numFmtId="0" fontId="15" fillId="0" borderId="10" xfId="140" applyFont="1" applyBorder="1" applyAlignment="1">
      <alignment horizontal="center" vertical="center"/>
    </xf>
    <xf numFmtId="0" fontId="13" fillId="0" borderId="10" xfId="140" applyFont="1" applyBorder="1" applyAlignment="1">
      <alignment vertical="center"/>
    </xf>
    <xf numFmtId="0" fontId="15" fillId="0" borderId="10" xfId="140" applyNumberFormat="1" applyFont="1" applyBorder="1" applyAlignment="1">
      <alignment horizontal="center" vertical="center"/>
    </xf>
    <xf numFmtId="0" fontId="123" fillId="0" borderId="10" xfId="140" applyNumberFormat="1" applyFont="1" applyBorder="1" applyAlignment="1">
      <alignment horizontal="center" vertical="center"/>
    </xf>
    <xf numFmtId="0" fontId="15" fillId="0" borderId="10" xfId="140" applyNumberFormat="1" applyFont="1" applyFill="1" applyBorder="1" applyAlignment="1">
      <alignment horizontal="center" vertical="center"/>
    </xf>
    <xf numFmtId="0" fontId="15" fillId="0" borderId="10" xfId="140" applyNumberFormat="1" applyFont="1" applyFill="1" applyBorder="1" applyAlignment="1">
      <alignment horizontal="center" vertical="center" wrapText="1"/>
    </xf>
    <xf numFmtId="0" fontId="16" fillId="0" borderId="10" xfId="140" applyNumberFormat="1" applyFont="1" applyBorder="1" applyAlignment="1">
      <alignment horizontal="center" vertical="center"/>
    </xf>
    <xf numFmtId="3" fontId="25" fillId="0" borderId="0" xfId="140" applyNumberFormat="1" applyFont="1" applyAlignment="1">
      <alignment horizontal="center"/>
    </xf>
    <xf numFmtId="3" fontId="55" fillId="0" borderId="0" xfId="140" applyNumberFormat="1" applyFont="1" applyAlignment="1">
      <alignment horizontal="left" wrapText="1"/>
    </xf>
    <xf numFmtId="3" fontId="55" fillId="0" borderId="0" xfId="140" applyNumberFormat="1" applyFont="1" applyAlignment="1">
      <alignment horizontal="center"/>
    </xf>
    <xf numFmtId="0" fontId="119" fillId="0" borderId="0" xfId="140" applyFont="1" applyAlignment="1">
      <alignment horizontal="left"/>
    </xf>
    <xf numFmtId="0" fontId="16" fillId="0" borderId="0" xfId="140" applyFont="1"/>
    <xf numFmtId="164" fontId="10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25" fillId="0" borderId="0" xfId="0" applyFont="1"/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0" xfId="0" applyNumberFormat="1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4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7" fillId="0" borderId="9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0" fillId="0" borderId="0" xfId="140" applyFont="1" applyBorder="1" applyAlignment="1">
      <alignment horizontal="center" vertical="center" wrapText="1"/>
    </xf>
    <xf numFmtId="0" fontId="25" fillId="0" borderId="10" xfId="140" applyFont="1" applyBorder="1" applyAlignment="1">
      <alignment horizontal="center" vertical="center"/>
    </xf>
    <xf numFmtId="0" fontId="25" fillId="0" borderId="25" xfId="140" applyFont="1" applyBorder="1" applyAlignment="1">
      <alignment horizontal="center" vertical="center"/>
    </xf>
    <xf numFmtId="0" fontId="13" fillId="0" borderId="10" xfId="140" applyFont="1" applyBorder="1" applyAlignment="1">
      <alignment horizontal="center" vertical="center"/>
    </xf>
    <xf numFmtId="0" fontId="13" fillId="0" borderId="25" xfId="140" applyFont="1" applyBorder="1" applyAlignment="1">
      <alignment horizontal="center" vertical="center"/>
    </xf>
    <xf numFmtId="0" fontId="56" fillId="0" borderId="87" xfId="140" applyFont="1" applyBorder="1" applyAlignment="1">
      <alignment horizontal="center" vertical="center" wrapText="1"/>
    </xf>
    <xf numFmtId="0" fontId="124" fillId="0" borderId="88" xfId="140" applyBorder="1" applyAlignment="1">
      <alignment horizontal="center" vertical="center" wrapText="1"/>
    </xf>
    <xf numFmtId="0" fontId="25" fillId="0" borderId="87" xfId="140" applyFont="1" applyBorder="1" applyAlignment="1">
      <alignment horizontal="center" vertical="center" wrapText="1"/>
    </xf>
    <xf numFmtId="0" fontId="25" fillId="0" borderId="89" xfId="140" applyFont="1" applyBorder="1" applyAlignment="1">
      <alignment horizontal="center" vertical="center" wrapText="1"/>
    </xf>
    <xf numFmtId="0" fontId="25" fillId="0" borderId="25" xfId="140" applyFont="1" applyBorder="1" applyAlignment="1">
      <alignment horizontal="center" vertical="center" wrapText="1"/>
    </xf>
    <xf numFmtId="0" fontId="124" fillId="0" borderId="25" xfId="140" applyBorder="1" applyAlignment="1">
      <alignment horizontal="center" vertical="center" wrapText="1"/>
    </xf>
    <xf numFmtId="0" fontId="25" fillId="0" borderId="10" xfId="140" applyFont="1" applyBorder="1" applyAlignment="1">
      <alignment horizontal="center" vertical="center" wrapText="1"/>
    </xf>
    <xf numFmtId="0" fontId="124" fillId="0" borderId="10" xfId="140" applyBorder="1" applyAlignment="1">
      <alignment horizontal="center" vertical="center" wrapText="1"/>
    </xf>
    <xf numFmtId="0" fontId="122" fillId="0" borderId="10" xfId="140" applyFont="1" applyBorder="1" applyAlignment="1">
      <alignment horizontal="center" vertical="center" wrapText="1"/>
    </xf>
    <xf numFmtId="0" fontId="31" fillId="0" borderId="10" xfId="140" applyFont="1" applyBorder="1" applyAlignment="1">
      <alignment horizontal="center" vertical="center" wrapText="1"/>
    </xf>
    <xf numFmtId="0" fontId="14" fillId="0" borderId="10" xfId="140" applyFont="1" applyBorder="1" applyAlignment="1">
      <alignment horizontal="center" vertical="center"/>
    </xf>
    <xf numFmtId="3" fontId="55" fillId="0" borderId="0" xfId="140" applyNumberFormat="1" applyFont="1" applyAlignment="1">
      <alignment horizontal="left" wrapText="1"/>
    </xf>
    <xf numFmtId="0" fontId="30" fillId="0" borderId="10" xfId="140" applyFont="1" applyBorder="1" applyAlignment="1">
      <alignment horizontal="center" vertical="center" wrapText="1"/>
    </xf>
    <xf numFmtId="0" fontId="25" fillId="0" borderId="13" xfId="140" applyFont="1" applyBorder="1" applyAlignment="1">
      <alignment horizontal="center" vertical="center" wrapText="1"/>
    </xf>
    <xf numFmtId="49" fontId="11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7" xfId="0" applyNumberFormat="1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39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5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3" xfId="136" applyFont="1" applyBorder="1" applyAlignment="1">
      <alignment horizontal="center" vertical="center"/>
    </xf>
    <xf numFmtId="0" fontId="30" fillId="0" borderId="84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5" fillId="0" borderId="25" xfId="136" applyFont="1" applyBorder="1" applyAlignment="1">
      <alignment horizontal="left" vertical="top" wrapText="1" shrinkToFit="1"/>
    </xf>
    <xf numFmtId="0" fontId="115" fillId="0" borderId="39" xfId="136" applyFont="1" applyBorder="1" applyAlignment="1">
      <alignment horizontal="left" vertical="top" wrapText="1" shrinkToFit="1"/>
    </xf>
    <xf numFmtId="0" fontId="115" fillId="0" borderId="13" xfId="136" applyFont="1" applyBorder="1" applyAlignment="1">
      <alignment horizontal="left" vertical="top" wrapText="1" shrinkToFit="1"/>
    </xf>
    <xf numFmtId="49" fontId="55" fillId="0" borderId="10" xfId="136" applyNumberFormat="1" applyFont="1" applyBorder="1" applyAlignment="1">
      <alignment horizontal="center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90" xfId="0" applyNumberFormat="1" applyFont="1" applyFill="1" applyBorder="1" applyAlignment="1">
      <alignment horizontal="center" vertical="center" wrapText="1"/>
    </xf>
    <xf numFmtId="49" fontId="15" fillId="0" borderId="91" xfId="0" applyNumberFormat="1" applyFont="1" applyFill="1" applyBorder="1" applyAlignment="1">
      <alignment horizontal="center" vertical="center" wrapText="1"/>
    </xf>
    <xf numFmtId="49" fontId="15" fillId="0" borderId="92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4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7" xfId="0" applyNumberFormat="1" applyFont="1" applyFill="1" applyBorder="1" applyAlignment="1">
      <alignment horizontal="center" vertical="center" wrapText="1"/>
    </xf>
    <xf numFmtId="0" fontId="55" fillId="80" borderId="61" xfId="0" applyNumberFormat="1" applyFont="1" applyFill="1" applyBorder="1" applyAlignment="1">
      <alignment horizontal="center" vertical="center" wrapText="1"/>
    </xf>
    <xf numFmtId="49" fontId="15" fillId="0" borderId="62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6" fillId="0" borderId="100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vertical="center" wrapText="1"/>
    </xf>
    <xf numFmtId="49" fontId="65" fillId="0" borderId="51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3" xfId="0" applyNumberFormat="1" applyFont="1" applyFill="1" applyBorder="1" applyAlignment="1">
      <alignment horizontal="center" vertical="center" wrapText="1"/>
    </xf>
    <xf numFmtId="0" fontId="55" fillId="80" borderId="32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87" xfId="0" applyNumberFormat="1" applyFont="1" applyBorder="1" applyAlignment="1">
      <alignment horizontal="center" vertical="center" wrapText="1"/>
    </xf>
    <xf numFmtId="49" fontId="29" fillId="0" borderId="89" xfId="0" applyNumberFormat="1" applyFont="1" applyBorder="1" applyAlignment="1">
      <alignment horizontal="center" vertical="center" wrapText="1"/>
    </xf>
    <xf numFmtId="49" fontId="29" fillId="0" borderId="88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50" zoomScaleNormal="50" workbookViewId="0">
      <selection activeCell="L32" sqref="L32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75" t="s">
        <v>38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s="1" customFormat="1" ht="41.25" customHeight="1">
      <c r="A2" s="378" t="s">
        <v>39</v>
      </c>
      <c r="B2" s="378" t="s">
        <v>40</v>
      </c>
      <c r="C2" s="380" t="s">
        <v>241</v>
      </c>
      <c r="D2" s="381"/>
      <c r="E2" s="381"/>
      <c r="F2" s="381"/>
      <c r="G2" s="381"/>
      <c r="H2" s="382"/>
      <c r="I2" s="383" t="s">
        <v>225</v>
      </c>
      <c r="J2" s="383"/>
      <c r="K2" s="383"/>
      <c r="L2" s="383"/>
      <c r="M2" s="383"/>
      <c r="N2" s="383"/>
    </row>
    <row r="3" spans="1:14" s="2" customFormat="1" ht="98.25" customHeight="1" thickBot="1">
      <c r="A3" s="379"/>
      <c r="B3" s="379"/>
      <c r="C3" s="280" t="s">
        <v>41</v>
      </c>
      <c r="D3" s="280" t="s">
        <v>42</v>
      </c>
      <c r="E3" s="280" t="s">
        <v>43</v>
      </c>
      <c r="F3" s="31" t="s">
        <v>44</v>
      </c>
      <c r="G3" s="280" t="s">
        <v>45</v>
      </c>
      <c r="H3" s="280" t="s">
        <v>46</v>
      </c>
      <c r="I3" s="32" t="s">
        <v>41</v>
      </c>
      <c r="J3" s="32" t="s">
        <v>42</v>
      </c>
      <c r="K3" s="32" t="s">
        <v>43</v>
      </c>
      <c r="L3" s="32" t="s">
        <v>47</v>
      </c>
      <c r="M3" s="32" t="s">
        <v>45</v>
      </c>
      <c r="N3" s="32" t="s">
        <v>46</v>
      </c>
    </row>
    <row r="4" spans="1:14" ht="28.5" customHeight="1" thickTop="1">
      <c r="A4" s="33">
        <v>1</v>
      </c>
      <c r="B4" s="34" t="s">
        <v>2</v>
      </c>
      <c r="C4" s="293">
        <v>0</v>
      </c>
      <c r="D4" s="293">
        <v>57</v>
      </c>
      <c r="E4" s="35">
        <v>4175</v>
      </c>
      <c r="F4" s="36">
        <f>C4+D4+E4</f>
        <v>4232</v>
      </c>
      <c r="G4" s="199">
        <v>2254</v>
      </c>
      <c r="H4" s="199">
        <v>211</v>
      </c>
      <c r="I4" s="37">
        <v>0</v>
      </c>
      <c r="J4" s="37">
        <v>58</v>
      </c>
      <c r="K4" s="37">
        <v>4199</v>
      </c>
      <c r="L4" s="38">
        <f>I4+J4+K4</f>
        <v>4257</v>
      </c>
      <c r="M4" s="39">
        <v>2257</v>
      </c>
      <c r="N4" s="39">
        <v>214</v>
      </c>
    </row>
    <row r="5" spans="1:14" ht="28.5" customHeight="1">
      <c r="A5" s="124">
        <v>2</v>
      </c>
      <c r="B5" s="125" t="s">
        <v>3</v>
      </c>
      <c r="C5" s="126">
        <v>3</v>
      </c>
      <c r="D5" s="129">
        <v>22</v>
      </c>
      <c r="E5" s="127">
        <v>2121</v>
      </c>
      <c r="F5" s="128">
        <f t="shared" ref="F5:F21" si="0">C5+D5+E5</f>
        <v>2146</v>
      </c>
      <c r="G5" s="130">
        <v>920</v>
      </c>
      <c r="H5" s="130">
        <v>146</v>
      </c>
      <c r="I5" s="129">
        <v>3</v>
      </c>
      <c r="J5" s="129">
        <v>22</v>
      </c>
      <c r="K5" s="170">
        <v>2130</v>
      </c>
      <c r="L5" s="128">
        <f t="shared" ref="L5:L17" si="1">I5+J5+K5</f>
        <v>2155</v>
      </c>
      <c r="M5" s="130">
        <v>920</v>
      </c>
      <c r="N5" s="130">
        <v>150</v>
      </c>
    </row>
    <row r="6" spans="1:14" ht="28.5" customHeight="1">
      <c r="A6" s="24">
        <v>3</v>
      </c>
      <c r="B6" s="40" t="s">
        <v>4</v>
      </c>
      <c r="C6" s="41">
        <v>11</v>
      </c>
      <c r="D6" s="294">
        <v>44</v>
      </c>
      <c r="E6" s="41">
        <v>5466</v>
      </c>
      <c r="F6" s="42">
        <f t="shared" si="0"/>
        <v>5521</v>
      </c>
      <c r="G6" s="30">
        <v>2523</v>
      </c>
      <c r="H6" s="30">
        <v>285</v>
      </c>
      <c r="I6" s="43">
        <v>11</v>
      </c>
      <c r="J6" s="43">
        <v>45</v>
      </c>
      <c r="K6" s="37">
        <v>5486</v>
      </c>
      <c r="L6" s="44">
        <f t="shared" si="1"/>
        <v>5542</v>
      </c>
      <c r="M6" s="45">
        <v>2525</v>
      </c>
      <c r="N6" s="45">
        <v>287</v>
      </c>
    </row>
    <row r="7" spans="1:14" ht="28.5" customHeight="1">
      <c r="A7" s="124">
        <v>4</v>
      </c>
      <c r="B7" s="125" t="s">
        <v>5</v>
      </c>
      <c r="C7" s="126">
        <v>7</v>
      </c>
      <c r="D7" s="129">
        <v>285</v>
      </c>
      <c r="E7" s="127">
        <v>16162</v>
      </c>
      <c r="F7" s="128">
        <f t="shared" si="0"/>
        <v>16454</v>
      </c>
      <c r="G7" s="130">
        <v>3085</v>
      </c>
      <c r="H7" s="130">
        <v>528</v>
      </c>
      <c r="I7" s="129">
        <v>7</v>
      </c>
      <c r="J7" s="129">
        <v>286</v>
      </c>
      <c r="K7" s="170">
        <v>16221</v>
      </c>
      <c r="L7" s="128">
        <f t="shared" si="1"/>
        <v>16514</v>
      </c>
      <c r="M7" s="130">
        <v>3088</v>
      </c>
      <c r="N7" s="130">
        <v>532</v>
      </c>
    </row>
    <row r="8" spans="1:14" ht="28.5" customHeight="1">
      <c r="A8" s="24">
        <v>5</v>
      </c>
      <c r="B8" s="40" t="s">
        <v>6</v>
      </c>
      <c r="C8" s="41">
        <v>9</v>
      </c>
      <c r="D8" s="294">
        <v>104</v>
      </c>
      <c r="E8" s="41">
        <v>9056</v>
      </c>
      <c r="F8" s="42">
        <f t="shared" si="0"/>
        <v>9169</v>
      </c>
      <c r="G8" s="30">
        <v>4458</v>
      </c>
      <c r="H8" s="30">
        <v>403</v>
      </c>
      <c r="I8" s="43">
        <v>9</v>
      </c>
      <c r="J8" s="43">
        <v>105</v>
      </c>
      <c r="K8" s="37">
        <v>9098</v>
      </c>
      <c r="L8" s="44">
        <f t="shared" si="1"/>
        <v>9212</v>
      </c>
      <c r="M8" s="45">
        <v>4459</v>
      </c>
      <c r="N8" s="45">
        <v>408</v>
      </c>
    </row>
    <row r="9" spans="1:14" ht="28.5" customHeight="1">
      <c r="A9" s="124">
        <v>6</v>
      </c>
      <c r="B9" s="125" t="s">
        <v>7</v>
      </c>
      <c r="C9" s="126">
        <v>9</v>
      </c>
      <c r="D9" s="129">
        <v>143</v>
      </c>
      <c r="E9" s="127">
        <v>13718</v>
      </c>
      <c r="F9" s="128">
        <f t="shared" si="0"/>
        <v>13870</v>
      </c>
      <c r="G9" s="130">
        <v>4307</v>
      </c>
      <c r="H9" s="130">
        <v>617</v>
      </c>
      <c r="I9" s="129">
        <v>9</v>
      </c>
      <c r="J9" s="129">
        <v>144</v>
      </c>
      <c r="K9" s="170">
        <v>13770</v>
      </c>
      <c r="L9" s="128">
        <f t="shared" si="1"/>
        <v>13923</v>
      </c>
      <c r="M9" s="130">
        <v>4310</v>
      </c>
      <c r="N9" s="130">
        <v>624</v>
      </c>
    </row>
    <row r="10" spans="1:14" ht="28.5" customHeight="1">
      <c r="A10" s="24">
        <v>7</v>
      </c>
      <c r="B10" s="40" t="s">
        <v>8</v>
      </c>
      <c r="C10" s="41">
        <v>2</v>
      </c>
      <c r="D10" s="294">
        <v>99</v>
      </c>
      <c r="E10" s="41">
        <v>4654</v>
      </c>
      <c r="F10" s="42">
        <f t="shared" si="0"/>
        <v>4755</v>
      </c>
      <c r="G10" s="30">
        <v>2701</v>
      </c>
      <c r="H10" s="30">
        <v>309</v>
      </c>
      <c r="I10" s="43">
        <v>2</v>
      </c>
      <c r="J10" s="43">
        <v>99</v>
      </c>
      <c r="K10" s="37">
        <v>4687</v>
      </c>
      <c r="L10" s="44">
        <f t="shared" si="1"/>
        <v>4788</v>
      </c>
      <c r="M10" s="45">
        <v>2702</v>
      </c>
      <c r="N10" s="45">
        <v>311</v>
      </c>
    </row>
    <row r="11" spans="1:14" ht="28.5" customHeight="1">
      <c r="A11" s="124">
        <v>8</v>
      </c>
      <c r="B11" s="125" t="s">
        <v>9</v>
      </c>
      <c r="C11" s="126">
        <v>2</v>
      </c>
      <c r="D11" s="129">
        <v>71</v>
      </c>
      <c r="E11" s="127">
        <v>4845</v>
      </c>
      <c r="F11" s="128">
        <f t="shared" si="0"/>
        <v>4918</v>
      </c>
      <c r="G11" s="130">
        <v>2910</v>
      </c>
      <c r="H11" s="130">
        <v>221</v>
      </c>
      <c r="I11" s="129">
        <v>2</v>
      </c>
      <c r="J11" s="129">
        <v>71</v>
      </c>
      <c r="K11" s="170">
        <v>4872</v>
      </c>
      <c r="L11" s="128">
        <f t="shared" si="1"/>
        <v>4945</v>
      </c>
      <c r="M11" s="130">
        <v>2911</v>
      </c>
      <c r="N11" s="130">
        <v>223</v>
      </c>
    </row>
    <row r="12" spans="1:14" ht="28.5" customHeight="1">
      <c r="A12" s="24">
        <v>9</v>
      </c>
      <c r="B12" s="40" t="s">
        <v>10</v>
      </c>
      <c r="C12" s="41">
        <v>3</v>
      </c>
      <c r="D12" s="294">
        <v>72</v>
      </c>
      <c r="E12" s="41">
        <v>5605</v>
      </c>
      <c r="F12" s="42">
        <f t="shared" si="0"/>
        <v>5680</v>
      </c>
      <c r="G12" s="30">
        <v>2234</v>
      </c>
      <c r="H12" s="30">
        <v>267</v>
      </c>
      <c r="I12" s="43">
        <v>3</v>
      </c>
      <c r="J12" s="43">
        <v>74</v>
      </c>
      <c r="K12" s="37">
        <v>5628</v>
      </c>
      <c r="L12" s="44">
        <f t="shared" si="1"/>
        <v>5705</v>
      </c>
      <c r="M12" s="45">
        <v>2234</v>
      </c>
      <c r="N12" s="45">
        <v>270</v>
      </c>
    </row>
    <row r="13" spans="1:14" ht="28.5" customHeight="1">
      <c r="A13" s="124">
        <v>10</v>
      </c>
      <c r="B13" s="125" t="s">
        <v>11</v>
      </c>
      <c r="C13" s="126">
        <v>4</v>
      </c>
      <c r="D13" s="129">
        <v>34</v>
      </c>
      <c r="E13" s="127">
        <v>2080</v>
      </c>
      <c r="F13" s="128">
        <f t="shared" si="0"/>
        <v>2118</v>
      </c>
      <c r="G13" s="130">
        <v>873</v>
      </c>
      <c r="H13" s="130">
        <v>79</v>
      </c>
      <c r="I13" s="129">
        <v>4</v>
      </c>
      <c r="J13" s="129">
        <v>34</v>
      </c>
      <c r="K13" s="170">
        <v>2087</v>
      </c>
      <c r="L13" s="128">
        <f t="shared" si="1"/>
        <v>2125</v>
      </c>
      <c r="M13" s="130">
        <v>875</v>
      </c>
      <c r="N13" s="130">
        <v>80</v>
      </c>
    </row>
    <row r="14" spans="1:14" ht="28.5" customHeight="1">
      <c r="A14" s="24">
        <v>11</v>
      </c>
      <c r="B14" s="40" t="s">
        <v>12</v>
      </c>
      <c r="C14" s="41">
        <v>6</v>
      </c>
      <c r="D14" s="294">
        <v>66</v>
      </c>
      <c r="E14" s="41">
        <v>3979</v>
      </c>
      <c r="F14" s="42">
        <f t="shared" si="0"/>
        <v>4051</v>
      </c>
      <c r="G14" s="30">
        <v>1190</v>
      </c>
      <c r="H14" s="30">
        <v>163</v>
      </c>
      <c r="I14" s="43">
        <v>6</v>
      </c>
      <c r="J14" s="43">
        <v>66</v>
      </c>
      <c r="K14" s="37">
        <v>3997</v>
      </c>
      <c r="L14" s="44">
        <f t="shared" si="1"/>
        <v>4069</v>
      </c>
      <c r="M14" s="45">
        <v>1190</v>
      </c>
      <c r="N14" s="45">
        <v>167</v>
      </c>
    </row>
    <row r="15" spans="1:14" ht="28.5" customHeight="1">
      <c r="A15" s="124">
        <v>12</v>
      </c>
      <c r="B15" s="125" t="s">
        <v>13</v>
      </c>
      <c r="C15" s="126">
        <v>2</v>
      </c>
      <c r="D15" s="129">
        <v>65</v>
      </c>
      <c r="E15" s="127">
        <v>4895</v>
      </c>
      <c r="F15" s="128">
        <f t="shared" si="0"/>
        <v>4962</v>
      </c>
      <c r="G15" s="130">
        <v>1864</v>
      </c>
      <c r="H15" s="130">
        <v>361</v>
      </c>
      <c r="I15" s="129">
        <v>2</v>
      </c>
      <c r="J15" s="129">
        <v>65</v>
      </c>
      <c r="K15" s="170">
        <v>4916</v>
      </c>
      <c r="L15" s="128">
        <f t="shared" si="1"/>
        <v>4983</v>
      </c>
      <c r="M15" s="130">
        <v>1865</v>
      </c>
      <c r="N15" s="130">
        <v>362</v>
      </c>
    </row>
    <row r="16" spans="1:14" ht="28.5" customHeight="1">
      <c r="A16" s="24">
        <v>13</v>
      </c>
      <c r="B16" s="40" t="s">
        <v>14</v>
      </c>
      <c r="C16" s="41">
        <v>0</v>
      </c>
      <c r="D16" s="294">
        <v>34</v>
      </c>
      <c r="E16" s="41">
        <v>2487</v>
      </c>
      <c r="F16" s="42">
        <f t="shared" si="0"/>
        <v>2521</v>
      </c>
      <c r="G16" s="30">
        <v>922</v>
      </c>
      <c r="H16" s="30">
        <v>78</v>
      </c>
      <c r="I16" s="43">
        <v>0</v>
      </c>
      <c r="J16" s="43">
        <v>34</v>
      </c>
      <c r="K16" s="37">
        <v>2499</v>
      </c>
      <c r="L16" s="44">
        <f t="shared" si="1"/>
        <v>2533</v>
      </c>
      <c r="M16" s="45">
        <v>923</v>
      </c>
      <c r="N16" s="45">
        <v>79</v>
      </c>
    </row>
    <row r="17" spans="1:14" ht="28.5" customHeight="1">
      <c r="A17" s="124">
        <v>14</v>
      </c>
      <c r="B17" s="125" t="s">
        <v>15</v>
      </c>
      <c r="C17" s="126">
        <v>3</v>
      </c>
      <c r="D17" s="129">
        <v>56</v>
      </c>
      <c r="E17" s="127">
        <v>3322</v>
      </c>
      <c r="F17" s="128">
        <f t="shared" si="0"/>
        <v>3381</v>
      </c>
      <c r="G17" s="130">
        <v>1534</v>
      </c>
      <c r="H17" s="130">
        <v>193</v>
      </c>
      <c r="I17" s="129">
        <v>3</v>
      </c>
      <c r="J17" s="129">
        <v>56</v>
      </c>
      <c r="K17" s="170">
        <v>3335</v>
      </c>
      <c r="L17" s="128">
        <f t="shared" si="1"/>
        <v>3394</v>
      </c>
      <c r="M17" s="130">
        <v>1534</v>
      </c>
      <c r="N17" s="130">
        <v>195</v>
      </c>
    </row>
    <row r="18" spans="1:14" ht="28.5" customHeight="1">
      <c r="A18" s="24">
        <v>15</v>
      </c>
      <c r="B18" s="40" t="s">
        <v>16</v>
      </c>
      <c r="C18" s="41">
        <v>0</v>
      </c>
      <c r="D18" s="294">
        <v>42</v>
      </c>
      <c r="E18" s="41">
        <v>3000</v>
      </c>
      <c r="F18" s="42">
        <f t="shared" si="0"/>
        <v>3042</v>
      </c>
      <c r="G18" s="30">
        <v>1113</v>
      </c>
      <c r="H18" s="30">
        <v>175</v>
      </c>
      <c r="I18" s="43">
        <v>0</v>
      </c>
      <c r="J18" s="43">
        <v>43</v>
      </c>
      <c r="K18" s="37">
        <v>3015</v>
      </c>
      <c r="L18" s="44">
        <f>I18+J18+K18</f>
        <v>3058</v>
      </c>
      <c r="M18" s="45">
        <v>1113</v>
      </c>
      <c r="N18" s="45">
        <v>175</v>
      </c>
    </row>
    <row r="19" spans="1:14" ht="28.5" customHeight="1">
      <c r="A19" s="124">
        <v>16</v>
      </c>
      <c r="B19" s="125" t="s">
        <v>17</v>
      </c>
      <c r="C19" s="126">
        <v>2</v>
      </c>
      <c r="D19" s="129">
        <v>74</v>
      </c>
      <c r="E19" s="127">
        <v>9101</v>
      </c>
      <c r="F19" s="128">
        <f t="shared" si="0"/>
        <v>9177</v>
      </c>
      <c r="G19" s="130">
        <v>974</v>
      </c>
      <c r="H19" s="130">
        <v>112</v>
      </c>
      <c r="I19" s="129">
        <v>2</v>
      </c>
      <c r="J19" s="129">
        <v>74</v>
      </c>
      <c r="K19" s="170">
        <v>9122</v>
      </c>
      <c r="L19" s="128">
        <f>I19+J19+K19</f>
        <v>9198</v>
      </c>
      <c r="M19" s="130">
        <v>974</v>
      </c>
      <c r="N19" s="130">
        <v>112</v>
      </c>
    </row>
    <row r="20" spans="1:14" ht="28.5" customHeight="1">
      <c r="A20" s="24">
        <v>17</v>
      </c>
      <c r="B20" s="40" t="s">
        <v>18</v>
      </c>
      <c r="C20" s="41">
        <v>0</v>
      </c>
      <c r="D20" s="294">
        <v>70</v>
      </c>
      <c r="E20" s="41">
        <v>4938</v>
      </c>
      <c r="F20" s="42">
        <f t="shared" si="0"/>
        <v>5008</v>
      </c>
      <c r="G20" s="30">
        <v>3862</v>
      </c>
      <c r="H20" s="30">
        <v>414</v>
      </c>
      <c r="I20" s="43">
        <v>0</v>
      </c>
      <c r="J20" s="43">
        <v>71</v>
      </c>
      <c r="K20" s="37">
        <v>4953</v>
      </c>
      <c r="L20" s="44">
        <f>I20+J20+K20</f>
        <v>5024</v>
      </c>
      <c r="M20" s="45">
        <v>3865</v>
      </c>
      <c r="N20" s="45">
        <v>419</v>
      </c>
    </row>
    <row r="21" spans="1:14" ht="28.5" customHeight="1">
      <c r="A21" s="124">
        <v>18</v>
      </c>
      <c r="B21" s="125" t="s">
        <v>19</v>
      </c>
      <c r="C21" s="126">
        <v>1</v>
      </c>
      <c r="D21" s="129">
        <v>84</v>
      </c>
      <c r="E21" s="127">
        <v>6523</v>
      </c>
      <c r="F21" s="128">
        <f t="shared" si="0"/>
        <v>6608</v>
      </c>
      <c r="G21" s="130">
        <v>2495</v>
      </c>
      <c r="H21" s="130">
        <v>309</v>
      </c>
      <c r="I21" s="129">
        <v>1</v>
      </c>
      <c r="J21" s="129">
        <v>84</v>
      </c>
      <c r="K21" s="170">
        <v>6561</v>
      </c>
      <c r="L21" s="128">
        <f>I21+J21+K21</f>
        <v>6646</v>
      </c>
      <c r="M21" s="130">
        <v>2497</v>
      </c>
      <c r="N21" s="130">
        <v>313</v>
      </c>
    </row>
    <row r="22" spans="1:14" s="3" customFormat="1" ht="39.75" customHeight="1">
      <c r="A22" s="376" t="s">
        <v>0</v>
      </c>
      <c r="B22" s="377"/>
      <c r="C22" s="46">
        <v>64</v>
      </c>
      <c r="D22" s="46">
        <v>1422</v>
      </c>
      <c r="E22" s="46">
        <v>106127</v>
      </c>
      <c r="F22" s="46">
        <f>SUM(F4:F21)</f>
        <v>107613</v>
      </c>
      <c r="G22" s="46">
        <v>40219</v>
      </c>
      <c r="H22" s="46">
        <v>4871</v>
      </c>
      <c r="I22" s="85">
        <v>64</v>
      </c>
      <c r="J22" s="85">
        <v>1431</v>
      </c>
      <c r="K22" s="85">
        <v>106576</v>
      </c>
      <c r="L22" s="85">
        <f>SUM(L4:L21)</f>
        <v>108071</v>
      </c>
      <c r="M22" s="85">
        <v>40242</v>
      </c>
      <c r="N22" s="85">
        <v>4921</v>
      </c>
    </row>
    <row r="23" spans="1:14" ht="20.25" customHeight="1">
      <c r="C23" s="105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workbookViewId="0">
      <selection activeCell="N14" sqref="N14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2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  <col min="10" max="10" width="12.42578125" customWidth="1"/>
  </cols>
  <sheetData>
    <row r="1" spans="1:10" ht="56.25" customHeight="1">
      <c r="B1" s="492" t="s">
        <v>261</v>
      </c>
      <c r="C1" s="493"/>
      <c r="D1" s="493"/>
      <c r="E1" s="493"/>
      <c r="F1" s="493"/>
      <c r="G1" s="493"/>
      <c r="H1" s="493"/>
      <c r="I1" s="493"/>
    </row>
    <row r="2" spans="1:10" s="4" customFormat="1" ht="77.45" customHeight="1">
      <c r="A2" s="211" t="s">
        <v>77</v>
      </c>
      <c r="B2" s="272" t="s">
        <v>40</v>
      </c>
      <c r="C2" s="211" t="s">
        <v>262</v>
      </c>
      <c r="D2" s="211" t="s">
        <v>263</v>
      </c>
      <c r="E2" s="211" t="s">
        <v>264</v>
      </c>
      <c r="F2" s="211" t="s">
        <v>265</v>
      </c>
      <c r="G2" s="211" t="s">
        <v>266</v>
      </c>
      <c r="H2" s="211" t="s">
        <v>267</v>
      </c>
      <c r="I2" s="211" t="s">
        <v>268</v>
      </c>
      <c r="J2" s="335" t="s">
        <v>269</v>
      </c>
    </row>
    <row r="3" spans="1:10" ht="18">
      <c r="A3" s="33" t="s">
        <v>90</v>
      </c>
      <c r="B3" s="34" t="s">
        <v>140</v>
      </c>
      <c r="C3" s="28">
        <v>5</v>
      </c>
      <c r="D3" s="59">
        <v>0</v>
      </c>
      <c r="E3" s="59">
        <v>0</v>
      </c>
      <c r="F3" s="59">
        <v>0</v>
      </c>
      <c r="G3" s="28">
        <v>1217</v>
      </c>
      <c r="H3" s="28">
        <v>1304</v>
      </c>
      <c r="I3" s="59">
        <v>2</v>
      </c>
      <c r="J3" s="59">
        <v>0</v>
      </c>
    </row>
    <row r="4" spans="1:10" ht="18">
      <c r="A4" s="124" t="s">
        <v>91</v>
      </c>
      <c r="B4" s="125" t="s">
        <v>141</v>
      </c>
      <c r="C4" s="131">
        <v>3</v>
      </c>
      <c r="D4" s="142">
        <v>0</v>
      </c>
      <c r="E4" s="142">
        <v>0</v>
      </c>
      <c r="F4" s="142">
        <v>0</v>
      </c>
      <c r="G4" s="131">
        <v>257</v>
      </c>
      <c r="H4" s="131">
        <v>496</v>
      </c>
      <c r="I4" s="142">
        <v>4</v>
      </c>
      <c r="J4" s="142">
        <v>1</v>
      </c>
    </row>
    <row r="5" spans="1:10" ht="18">
      <c r="A5" s="24" t="s">
        <v>92</v>
      </c>
      <c r="B5" s="40" t="s">
        <v>142</v>
      </c>
      <c r="C5" s="27">
        <v>39</v>
      </c>
      <c r="D5" s="309">
        <v>1</v>
      </c>
      <c r="E5" s="309">
        <v>0</v>
      </c>
      <c r="F5" s="309">
        <v>0</v>
      </c>
      <c r="G5" s="27">
        <v>909</v>
      </c>
      <c r="H5" s="27">
        <v>1201</v>
      </c>
      <c r="I5" s="309">
        <v>2</v>
      </c>
      <c r="J5" s="309">
        <v>0</v>
      </c>
    </row>
    <row r="6" spans="1:10" ht="18">
      <c r="A6" s="124" t="s">
        <v>93</v>
      </c>
      <c r="B6" s="125" t="s">
        <v>143</v>
      </c>
      <c r="C6" s="131">
        <v>14</v>
      </c>
      <c r="D6" s="142">
        <v>2</v>
      </c>
      <c r="E6" s="142">
        <v>0</v>
      </c>
      <c r="F6" s="142">
        <v>0</v>
      </c>
      <c r="G6" s="131">
        <v>1406</v>
      </c>
      <c r="H6" s="131">
        <v>2274</v>
      </c>
      <c r="I6" s="142">
        <v>11</v>
      </c>
      <c r="J6" s="142">
        <v>0</v>
      </c>
    </row>
    <row r="7" spans="1:10" ht="18">
      <c r="A7" s="24" t="s">
        <v>94</v>
      </c>
      <c r="B7" s="40" t="s">
        <v>144</v>
      </c>
      <c r="C7" s="27">
        <v>15</v>
      </c>
      <c r="D7" s="309">
        <v>1</v>
      </c>
      <c r="E7" s="309">
        <v>0</v>
      </c>
      <c r="F7" s="309">
        <v>0</v>
      </c>
      <c r="G7" s="27">
        <v>1357</v>
      </c>
      <c r="H7" s="27">
        <v>2144</v>
      </c>
      <c r="I7" s="309">
        <v>7</v>
      </c>
      <c r="J7" s="309">
        <v>0</v>
      </c>
    </row>
    <row r="8" spans="1:10" ht="18">
      <c r="A8" s="124" t="s">
        <v>95</v>
      </c>
      <c r="B8" s="125" t="s">
        <v>145</v>
      </c>
      <c r="C8" s="131">
        <v>54</v>
      </c>
      <c r="D8" s="142">
        <v>0</v>
      </c>
      <c r="E8" s="142">
        <v>0</v>
      </c>
      <c r="F8" s="142">
        <v>0</v>
      </c>
      <c r="G8" s="131">
        <v>1787</v>
      </c>
      <c r="H8" s="131">
        <v>2397</v>
      </c>
      <c r="I8" s="142">
        <v>10</v>
      </c>
      <c r="J8" s="142">
        <v>2</v>
      </c>
    </row>
    <row r="9" spans="1:10" ht="18">
      <c r="A9" s="24" t="s">
        <v>96</v>
      </c>
      <c r="B9" s="40" t="s">
        <v>146</v>
      </c>
      <c r="C9" s="27">
        <v>15</v>
      </c>
      <c r="D9" s="309">
        <v>0</v>
      </c>
      <c r="E9" s="309">
        <v>0</v>
      </c>
      <c r="F9" s="309">
        <v>0</v>
      </c>
      <c r="G9" s="27">
        <v>1259</v>
      </c>
      <c r="H9" s="27">
        <v>1338</v>
      </c>
      <c r="I9" s="309">
        <v>0</v>
      </c>
      <c r="J9" s="309">
        <v>0</v>
      </c>
    </row>
    <row r="10" spans="1:10" ht="18">
      <c r="A10" s="124" t="s">
        <v>97</v>
      </c>
      <c r="B10" s="125" t="s">
        <v>147</v>
      </c>
      <c r="C10" s="131">
        <v>2</v>
      </c>
      <c r="D10" s="142">
        <v>0</v>
      </c>
      <c r="E10" s="142">
        <v>0</v>
      </c>
      <c r="F10" s="142">
        <v>0</v>
      </c>
      <c r="G10" s="131">
        <v>1559</v>
      </c>
      <c r="H10" s="131">
        <v>1584</v>
      </c>
      <c r="I10" s="142">
        <v>0</v>
      </c>
      <c r="J10" s="142">
        <v>0</v>
      </c>
    </row>
    <row r="11" spans="1:10" ht="18">
      <c r="A11" s="24" t="s">
        <v>98</v>
      </c>
      <c r="B11" s="40" t="s">
        <v>148</v>
      </c>
      <c r="C11" s="27">
        <v>8</v>
      </c>
      <c r="D11" s="309">
        <v>0</v>
      </c>
      <c r="E11" s="309">
        <v>0</v>
      </c>
      <c r="F11" s="309">
        <v>0</v>
      </c>
      <c r="G11" s="27">
        <v>947</v>
      </c>
      <c r="H11" s="27">
        <v>1160</v>
      </c>
      <c r="I11" s="309">
        <v>4</v>
      </c>
      <c r="J11" s="309">
        <v>0</v>
      </c>
    </row>
    <row r="12" spans="1:10" ht="18">
      <c r="A12" s="124" t="s">
        <v>99</v>
      </c>
      <c r="B12" s="125" t="s">
        <v>149</v>
      </c>
      <c r="C12" s="131">
        <v>2</v>
      </c>
      <c r="D12" s="142">
        <v>2</v>
      </c>
      <c r="E12" s="142">
        <v>0</v>
      </c>
      <c r="F12" s="142">
        <v>0</v>
      </c>
      <c r="G12" s="131">
        <v>292</v>
      </c>
      <c r="H12" s="131">
        <v>429</v>
      </c>
      <c r="I12" s="142">
        <v>1</v>
      </c>
      <c r="J12" s="142">
        <v>1</v>
      </c>
    </row>
    <row r="13" spans="1:10" ht="18">
      <c r="A13" s="24" t="s">
        <v>100</v>
      </c>
      <c r="B13" s="40" t="s">
        <v>150</v>
      </c>
      <c r="C13" s="27">
        <v>3</v>
      </c>
      <c r="D13" s="309">
        <v>0</v>
      </c>
      <c r="E13" s="309">
        <v>0</v>
      </c>
      <c r="F13" s="309">
        <v>0</v>
      </c>
      <c r="G13" s="27">
        <v>420</v>
      </c>
      <c r="H13" s="27">
        <v>581</v>
      </c>
      <c r="I13" s="309">
        <v>2</v>
      </c>
      <c r="J13" s="309">
        <v>2</v>
      </c>
    </row>
    <row r="14" spans="1:10" ht="18">
      <c r="A14" s="124" t="s">
        <v>101</v>
      </c>
      <c r="B14" s="125" t="s">
        <v>151</v>
      </c>
      <c r="C14" s="131">
        <v>51</v>
      </c>
      <c r="D14" s="142">
        <v>1</v>
      </c>
      <c r="E14" s="142">
        <v>0</v>
      </c>
      <c r="F14" s="142">
        <v>0</v>
      </c>
      <c r="G14" s="131">
        <v>808</v>
      </c>
      <c r="H14" s="131">
        <v>1016</v>
      </c>
      <c r="I14" s="142">
        <v>0</v>
      </c>
      <c r="J14" s="142">
        <v>0</v>
      </c>
    </row>
    <row r="15" spans="1:10" ht="18">
      <c r="A15" s="24" t="s">
        <v>102</v>
      </c>
      <c r="B15" s="40" t="s">
        <v>152</v>
      </c>
      <c r="C15" s="27">
        <v>5</v>
      </c>
      <c r="D15" s="309">
        <v>0</v>
      </c>
      <c r="E15" s="309">
        <v>0</v>
      </c>
      <c r="F15" s="309">
        <v>0</v>
      </c>
      <c r="G15" s="27">
        <v>493</v>
      </c>
      <c r="H15" s="27">
        <v>679</v>
      </c>
      <c r="I15" s="309">
        <v>4</v>
      </c>
      <c r="J15" s="309">
        <v>1</v>
      </c>
    </row>
    <row r="16" spans="1:10" ht="18">
      <c r="A16" s="124" t="s">
        <v>103</v>
      </c>
      <c r="B16" s="125" t="s">
        <v>153</v>
      </c>
      <c r="C16" s="131">
        <v>2</v>
      </c>
      <c r="D16" s="142">
        <v>2</v>
      </c>
      <c r="E16" s="142">
        <v>0</v>
      </c>
      <c r="F16" s="142">
        <v>0</v>
      </c>
      <c r="G16" s="131">
        <v>636</v>
      </c>
      <c r="H16" s="131">
        <v>872</v>
      </c>
      <c r="I16" s="142">
        <v>7</v>
      </c>
      <c r="J16" s="142">
        <v>0</v>
      </c>
    </row>
    <row r="17" spans="1:10" ht="18">
      <c r="A17" s="24" t="s">
        <v>104</v>
      </c>
      <c r="B17" s="40" t="s">
        <v>154</v>
      </c>
      <c r="C17" s="27">
        <v>9</v>
      </c>
      <c r="D17" s="309">
        <v>1</v>
      </c>
      <c r="E17" s="309">
        <v>0</v>
      </c>
      <c r="F17" s="309">
        <v>1</v>
      </c>
      <c r="G17" s="27">
        <v>708</v>
      </c>
      <c r="H17" s="27">
        <v>1040</v>
      </c>
      <c r="I17" s="309">
        <v>1</v>
      </c>
      <c r="J17" s="309">
        <v>0</v>
      </c>
    </row>
    <row r="18" spans="1:10" ht="18">
      <c r="A18" s="124" t="s">
        <v>105</v>
      </c>
      <c r="B18" s="125" t="s">
        <v>155</v>
      </c>
      <c r="C18" s="131">
        <v>5</v>
      </c>
      <c r="D18" s="142">
        <v>0</v>
      </c>
      <c r="E18" s="142">
        <v>0</v>
      </c>
      <c r="F18" s="142">
        <v>0</v>
      </c>
      <c r="G18" s="131">
        <v>1192</v>
      </c>
      <c r="H18" s="131">
        <v>1948</v>
      </c>
      <c r="I18" s="142">
        <v>4</v>
      </c>
      <c r="J18" s="142">
        <v>0</v>
      </c>
    </row>
    <row r="19" spans="1:10" ht="18">
      <c r="A19" s="24" t="s">
        <v>106</v>
      </c>
      <c r="B19" s="40" t="s">
        <v>156</v>
      </c>
      <c r="C19" s="27">
        <v>11</v>
      </c>
      <c r="D19" s="309">
        <v>4</v>
      </c>
      <c r="E19" s="309">
        <v>0</v>
      </c>
      <c r="F19" s="309">
        <v>0</v>
      </c>
      <c r="G19" s="27">
        <v>1344</v>
      </c>
      <c r="H19" s="27">
        <v>1502</v>
      </c>
      <c r="I19" s="309">
        <v>3</v>
      </c>
      <c r="J19" s="309">
        <v>0</v>
      </c>
    </row>
    <row r="20" spans="1:10" ht="18">
      <c r="A20" s="124" t="s">
        <v>107</v>
      </c>
      <c r="B20" s="125" t="s">
        <v>157</v>
      </c>
      <c r="C20" s="131">
        <v>3</v>
      </c>
      <c r="D20" s="142">
        <v>0</v>
      </c>
      <c r="E20" s="142">
        <v>0</v>
      </c>
      <c r="F20" s="142">
        <v>0</v>
      </c>
      <c r="G20" s="131">
        <v>781</v>
      </c>
      <c r="H20" s="131">
        <v>1187</v>
      </c>
      <c r="I20" s="142">
        <v>5</v>
      </c>
      <c r="J20" s="142">
        <v>0</v>
      </c>
    </row>
    <row r="21" spans="1:10" ht="18">
      <c r="A21" s="6"/>
      <c r="B21" s="40" t="s">
        <v>179</v>
      </c>
      <c r="C21" s="61">
        <v>246</v>
      </c>
      <c r="D21" s="290">
        <v>14</v>
      </c>
      <c r="E21" s="290">
        <f t="shared" ref="E21" si="0">SUM(E3:E20)</f>
        <v>0</v>
      </c>
      <c r="F21" s="290">
        <f>SUM(F3:F20)</f>
        <v>1</v>
      </c>
      <c r="G21" s="290">
        <v>17372</v>
      </c>
      <c r="H21" s="290">
        <v>23152</v>
      </c>
      <c r="I21" s="290">
        <v>67</v>
      </c>
      <c r="J21" s="290">
        <v>7</v>
      </c>
    </row>
  </sheetData>
  <mergeCells count="1">
    <mergeCell ref="B1:I1"/>
  </mergeCells>
  <pageMargins left="0.25" right="0.25" top="0.75" bottom="0.75" header="0.3" footer="0.3"/>
  <pageSetup paperSize="9" scale="81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90" zoomScaleNormal="90" workbookViewId="0">
      <selection activeCell="R13" sqref="R13"/>
    </sheetView>
  </sheetViews>
  <sheetFormatPr defaultRowHeight="12.75"/>
  <cols>
    <col min="1" max="1" width="4.7109375" customWidth="1"/>
    <col min="2" max="2" width="24.28515625" style="15" customWidth="1"/>
    <col min="3" max="3" width="20.140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9.28515625" customWidth="1"/>
    <col min="11" max="11" width="12.140625" customWidth="1"/>
  </cols>
  <sheetData>
    <row r="1" spans="1:14" ht="15.6" customHeight="1">
      <c r="A1" s="499" t="s">
        <v>30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 s="16" customFormat="1" ht="30.75" customHeight="1">
      <c r="A2" s="497" t="s">
        <v>270</v>
      </c>
      <c r="B2" s="497"/>
      <c r="C2" s="497"/>
      <c r="D2" s="497"/>
      <c r="E2" s="497"/>
      <c r="F2" s="497"/>
      <c r="G2" s="498"/>
      <c r="H2" s="498"/>
      <c r="I2" s="498"/>
      <c r="J2" s="498"/>
      <c r="K2" s="498"/>
      <c r="L2" s="498"/>
      <c r="M2" s="498"/>
      <c r="N2" s="336"/>
    </row>
    <row r="3" spans="1:14" s="17" customFormat="1" ht="16.5" customHeight="1">
      <c r="A3" s="502" t="s">
        <v>77</v>
      </c>
      <c r="B3" s="502" t="s">
        <v>40</v>
      </c>
      <c r="C3" s="502" t="s">
        <v>47</v>
      </c>
      <c r="D3" s="504" t="s">
        <v>108</v>
      </c>
      <c r="E3" s="506" t="s">
        <v>109</v>
      </c>
      <c r="F3" s="506"/>
      <c r="G3" s="506"/>
      <c r="H3" s="507" t="s">
        <v>110</v>
      </c>
      <c r="I3" s="507"/>
      <c r="J3" s="507"/>
      <c r="K3" s="507" t="s">
        <v>111</v>
      </c>
      <c r="L3" s="507"/>
      <c r="M3" s="507"/>
      <c r="N3" s="500" t="s">
        <v>112</v>
      </c>
    </row>
    <row r="4" spans="1:14" s="17" customFormat="1" ht="12" customHeight="1">
      <c r="A4" s="502"/>
      <c r="B4" s="502"/>
      <c r="C4" s="502"/>
      <c r="D4" s="504"/>
      <c r="E4" s="508" t="s">
        <v>47</v>
      </c>
      <c r="F4" s="510" t="s">
        <v>113</v>
      </c>
      <c r="G4" s="510"/>
      <c r="H4" s="495" t="s">
        <v>47</v>
      </c>
      <c r="I4" s="494" t="s">
        <v>113</v>
      </c>
      <c r="J4" s="494"/>
      <c r="K4" s="495" t="s">
        <v>47</v>
      </c>
      <c r="L4" s="494" t="s">
        <v>113</v>
      </c>
      <c r="M4" s="494"/>
      <c r="N4" s="501"/>
    </row>
    <row r="5" spans="1:14" s="17" customFormat="1" ht="23.25" customHeight="1" thickBot="1">
      <c r="A5" s="503"/>
      <c r="B5" s="503"/>
      <c r="C5" s="503"/>
      <c r="D5" s="505"/>
      <c r="E5" s="509"/>
      <c r="F5" s="283" t="s">
        <v>114</v>
      </c>
      <c r="G5" s="283" t="s">
        <v>115</v>
      </c>
      <c r="H5" s="496"/>
      <c r="I5" s="284" t="s">
        <v>114</v>
      </c>
      <c r="J5" s="284" t="s">
        <v>115</v>
      </c>
      <c r="K5" s="496"/>
      <c r="L5" s="284" t="s">
        <v>114</v>
      </c>
      <c r="M5" s="284" t="s">
        <v>115</v>
      </c>
      <c r="N5" s="292" t="s">
        <v>47</v>
      </c>
    </row>
    <row r="6" spans="1:14" s="86" customFormat="1" ht="0.6" customHeight="1" thickTop="1">
      <c r="A6" s="95">
        <v>1</v>
      </c>
      <c r="B6" s="95">
        <v>2</v>
      </c>
      <c r="C6" s="95" t="s">
        <v>233</v>
      </c>
      <c r="D6" s="95">
        <v>4</v>
      </c>
      <c r="E6" s="95" t="s">
        <v>116</v>
      </c>
      <c r="F6" s="95">
        <v>6</v>
      </c>
      <c r="G6" s="95">
        <v>7</v>
      </c>
      <c r="H6" s="96" t="s">
        <v>117</v>
      </c>
      <c r="I6" s="96">
        <v>9</v>
      </c>
      <c r="J6" s="96">
        <v>10</v>
      </c>
      <c r="K6" s="96" t="s">
        <v>118</v>
      </c>
      <c r="L6" s="96">
        <v>12</v>
      </c>
      <c r="M6" s="96">
        <v>13</v>
      </c>
      <c r="N6" s="317">
        <v>16</v>
      </c>
    </row>
    <row r="7" spans="1:14" s="17" customFormat="1" ht="18.75" customHeight="1" thickTop="1">
      <c r="A7" s="316">
        <v>1</v>
      </c>
      <c r="B7" s="316">
        <v>2</v>
      </c>
      <c r="C7" s="291" t="s">
        <v>271</v>
      </c>
      <c r="D7" s="291">
        <v>4</v>
      </c>
      <c r="E7" s="316" t="s">
        <v>116</v>
      </c>
      <c r="F7" s="316">
        <v>6</v>
      </c>
      <c r="G7" s="316">
        <v>7</v>
      </c>
      <c r="H7" s="316" t="s">
        <v>117</v>
      </c>
      <c r="I7" s="316">
        <v>9</v>
      </c>
      <c r="J7" s="316">
        <v>10</v>
      </c>
      <c r="K7" s="316" t="s">
        <v>118</v>
      </c>
      <c r="L7" s="316">
        <v>12</v>
      </c>
      <c r="M7" s="316">
        <v>13</v>
      </c>
      <c r="N7" s="316">
        <v>15</v>
      </c>
    </row>
    <row r="8" spans="1:14" s="18" customFormat="1" ht="27.95" customHeight="1">
      <c r="A8" s="24">
        <v>1</v>
      </c>
      <c r="B8" s="40" t="s">
        <v>2</v>
      </c>
      <c r="C8" s="98">
        <v>581</v>
      </c>
      <c r="D8" s="61">
        <v>11</v>
      </c>
      <c r="E8" s="62">
        <v>40</v>
      </c>
      <c r="F8" s="63">
        <v>24</v>
      </c>
      <c r="G8" s="63">
        <v>16</v>
      </c>
      <c r="H8" s="64">
        <v>30</v>
      </c>
      <c r="I8" s="65">
        <v>14</v>
      </c>
      <c r="J8" s="65">
        <v>16</v>
      </c>
      <c r="K8" s="64">
        <v>39</v>
      </c>
      <c r="L8" s="77">
        <v>12</v>
      </c>
      <c r="M8" s="65">
        <v>27</v>
      </c>
      <c r="N8" s="94">
        <v>461</v>
      </c>
    </row>
    <row r="9" spans="1:14" s="18" customFormat="1" ht="27.95" customHeight="1">
      <c r="A9" s="124">
        <v>2</v>
      </c>
      <c r="B9" s="255" t="s">
        <v>3</v>
      </c>
      <c r="C9" s="318">
        <v>478</v>
      </c>
      <c r="D9" s="188">
        <v>4</v>
      </c>
      <c r="E9" s="319">
        <v>14</v>
      </c>
      <c r="F9" s="320">
        <v>13</v>
      </c>
      <c r="G9" s="320">
        <v>1</v>
      </c>
      <c r="H9" s="319">
        <v>62</v>
      </c>
      <c r="I9" s="320">
        <v>43</v>
      </c>
      <c r="J9" s="320">
        <v>19</v>
      </c>
      <c r="K9" s="319">
        <v>271</v>
      </c>
      <c r="L9" s="321">
        <v>107</v>
      </c>
      <c r="M9" s="164">
        <v>164</v>
      </c>
      <c r="N9" s="163">
        <v>127</v>
      </c>
    </row>
    <row r="10" spans="1:14" s="18" customFormat="1" ht="27.95" customHeight="1">
      <c r="A10" s="24">
        <v>3</v>
      </c>
      <c r="B10" s="40" t="s">
        <v>4</v>
      </c>
      <c r="C10" s="98">
        <v>860</v>
      </c>
      <c r="D10" s="61">
        <v>7</v>
      </c>
      <c r="E10" s="62">
        <v>142</v>
      </c>
      <c r="F10" s="63">
        <v>127</v>
      </c>
      <c r="G10" s="63">
        <v>15</v>
      </c>
      <c r="H10" s="64">
        <v>93</v>
      </c>
      <c r="I10" s="65">
        <v>80</v>
      </c>
      <c r="J10" s="65">
        <v>13</v>
      </c>
      <c r="K10" s="64">
        <v>83</v>
      </c>
      <c r="L10" s="77">
        <v>52</v>
      </c>
      <c r="M10" s="65">
        <v>31</v>
      </c>
      <c r="N10" s="94">
        <v>535</v>
      </c>
    </row>
    <row r="11" spans="1:14" s="18" customFormat="1" ht="27.95" customHeight="1">
      <c r="A11" s="124">
        <v>4</v>
      </c>
      <c r="B11" s="255" t="s">
        <v>5</v>
      </c>
      <c r="C11" s="318">
        <v>3101</v>
      </c>
      <c r="D11" s="188">
        <v>29</v>
      </c>
      <c r="E11" s="319">
        <v>193</v>
      </c>
      <c r="F11" s="320">
        <v>155</v>
      </c>
      <c r="G11" s="320">
        <v>38</v>
      </c>
      <c r="H11" s="319">
        <v>1794</v>
      </c>
      <c r="I11" s="320">
        <v>1391</v>
      </c>
      <c r="J11" s="320">
        <v>403</v>
      </c>
      <c r="K11" s="319">
        <v>330</v>
      </c>
      <c r="L11" s="321">
        <v>167</v>
      </c>
      <c r="M11" s="164">
        <v>163</v>
      </c>
      <c r="N11" s="163">
        <v>755</v>
      </c>
    </row>
    <row r="12" spans="1:14" s="18" customFormat="1" ht="27.95" customHeight="1">
      <c r="A12" s="24">
        <v>5</v>
      </c>
      <c r="B12" s="40" t="s">
        <v>6</v>
      </c>
      <c r="C12" s="98">
        <v>1571</v>
      </c>
      <c r="D12" s="61">
        <v>27</v>
      </c>
      <c r="E12" s="62">
        <v>92</v>
      </c>
      <c r="F12" s="63">
        <v>86</v>
      </c>
      <c r="G12" s="63">
        <v>6</v>
      </c>
      <c r="H12" s="64">
        <v>381</v>
      </c>
      <c r="I12" s="65">
        <v>342</v>
      </c>
      <c r="J12" s="65">
        <v>39</v>
      </c>
      <c r="K12" s="64">
        <v>291</v>
      </c>
      <c r="L12" s="77">
        <v>182</v>
      </c>
      <c r="M12" s="65">
        <v>109</v>
      </c>
      <c r="N12" s="94">
        <v>780</v>
      </c>
    </row>
    <row r="13" spans="1:14" s="18" customFormat="1" ht="27.95" customHeight="1">
      <c r="A13" s="124">
        <v>6</v>
      </c>
      <c r="B13" s="255" t="s">
        <v>7</v>
      </c>
      <c r="C13" s="318">
        <v>2875</v>
      </c>
      <c r="D13" s="188">
        <v>27</v>
      </c>
      <c r="E13" s="319">
        <v>152</v>
      </c>
      <c r="F13" s="320">
        <v>140</v>
      </c>
      <c r="G13" s="320">
        <v>12</v>
      </c>
      <c r="H13" s="319">
        <v>667</v>
      </c>
      <c r="I13" s="320">
        <v>521</v>
      </c>
      <c r="J13" s="320">
        <v>146</v>
      </c>
      <c r="K13" s="319">
        <v>1315</v>
      </c>
      <c r="L13" s="321">
        <v>621</v>
      </c>
      <c r="M13" s="164">
        <v>694</v>
      </c>
      <c r="N13" s="163">
        <v>714</v>
      </c>
    </row>
    <row r="14" spans="1:14" s="18" customFormat="1" ht="27.95" customHeight="1">
      <c r="A14" s="24">
        <v>7</v>
      </c>
      <c r="B14" s="40" t="s">
        <v>8</v>
      </c>
      <c r="C14" s="98">
        <v>729</v>
      </c>
      <c r="D14" s="61">
        <v>5</v>
      </c>
      <c r="E14" s="62">
        <v>41</v>
      </c>
      <c r="F14" s="63">
        <v>29</v>
      </c>
      <c r="G14" s="63">
        <v>12</v>
      </c>
      <c r="H14" s="64">
        <v>128</v>
      </c>
      <c r="I14" s="65">
        <v>92</v>
      </c>
      <c r="J14" s="65">
        <v>36</v>
      </c>
      <c r="K14" s="64">
        <v>353</v>
      </c>
      <c r="L14" s="77">
        <v>138</v>
      </c>
      <c r="M14" s="65">
        <v>215</v>
      </c>
      <c r="N14" s="94">
        <v>202</v>
      </c>
    </row>
    <row r="15" spans="1:14" s="18" customFormat="1" ht="27.95" customHeight="1">
      <c r="A15" s="124">
        <v>8</v>
      </c>
      <c r="B15" s="255" t="s">
        <v>9</v>
      </c>
      <c r="C15" s="318">
        <v>530</v>
      </c>
      <c r="D15" s="188">
        <v>5</v>
      </c>
      <c r="E15" s="319">
        <v>32</v>
      </c>
      <c r="F15" s="320">
        <v>27</v>
      </c>
      <c r="G15" s="320">
        <v>5</v>
      </c>
      <c r="H15" s="319">
        <v>61</v>
      </c>
      <c r="I15" s="320">
        <v>42</v>
      </c>
      <c r="J15" s="320">
        <v>19</v>
      </c>
      <c r="K15" s="319">
        <v>133</v>
      </c>
      <c r="L15" s="321">
        <v>35</v>
      </c>
      <c r="M15" s="164">
        <v>98</v>
      </c>
      <c r="N15" s="163">
        <v>299</v>
      </c>
    </row>
    <row r="16" spans="1:14" s="18" customFormat="1" ht="27.95" customHeight="1">
      <c r="A16" s="24">
        <v>9</v>
      </c>
      <c r="B16" s="40" t="s">
        <v>10</v>
      </c>
      <c r="C16" s="98">
        <v>1038</v>
      </c>
      <c r="D16" s="61">
        <v>14</v>
      </c>
      <c r="E16" s="62">
        <v>59</v>
      </c>
      <c r="F16" s="63">
        <v>50</v>
      </c>
      <c r="G16" s="63">
        <v>9</v>
      </c>
      <c r="H16" s="64">
        <v>221</v>
      </c>
      <c r="I16" s="65">
        <v>179</v>
      </c>
      <c r="J16" s="65">
        <v>42</v>
      </c>
      <c r="K16" s="64">
        <v>330</v>
      </c>
      <c r="L16" s="77">
        <v>147</v>
      </c>
      <c r="M16" s="65">
        <v>183</v>
      </c>
      <c r="N16" s="94">
        <v>414</v>
      </c>
    </row>
    <row r="17" spans="1:14" s="18" customFormat="1" ht="27.95" customHeight="1">
      <c r="A17" s="124">
        <v>10</v>
      </c>
      <c r="B17" s="255" t="s">
        <v>11</v>
      </c>
      <c r="C17" s="318">
        <v>261</v>
      </c>
      <c r="D17" s="188">
        <v>3</v>
      </c>
      <c r="E17" s="319">
        <v>22</v>
      </c>
      <c r="F17" s="320">
        <v>16</v>
      </c>
      <c r="G17" s="320">
        <v>6</v>
      </c>
      <c r="H17" s="319">
        <v>19</v>
      </c>
      <c r="I17" s="320">
        <v>11</v>
      </c>
      <c r="J17" s="320">
        <v>8</v>
      </c>
      <c r="K17" s="319">
        <v>59</v>
      </c>
      <c r="L17" s="321">
        <v>26</v>
      </c>
      <c r="M17" s="164">
        <v>33</v>
      </c>
      <c r="N17" s="163">
        <v>158</v>
      </c>
    </row>
    <row r="18" spans="1:14" s="18" customFormat="1" ht="27.95" customHeight="1">
      <c r="A18" s="24">
        <v>11</v>
      </c>
      <c r="B18" s="40" t="s">
        <v>12</v>
      </c>
      <c r="C18" s="98">
        <v>785</v>
      </c>
      <c r="D18" s="61">
        <v>5</v>
      </c>
      <c r="E18" s="62">
        <v>35</v>
      </c>
      <c r="F18" s="63">
        <v>29</v>
      </c>
      <c r="G18" s="63">
        <v>6</v>
      </c>
      <c r="H18" s="64">
        <v>252</v>
      </c>
      <c r="I18" s="65">
        <v>190</v>
      </c>
      <c r="J18" s="65">
        <v>62</v>
      </c>
      <c r="K18" s="64">
        <v>282</v>
      </c>
      <c r="L18" s="77">
        <v>143</v>
      </c>
      <c r="M18" s="65">
        <v>139</v>
      </c>
      <c r="N18" s="94">
        <v>211</v>
      </c>
    </row>
    <row r="19" spans="1:14" s="18" customFormat="1" ht="27.95" customHeight="1">
      <c r="A19" s="124">
        <v>12</v>
      </c>
      <c r="B19" s="125" t="s">
        <v>13</v>
      </c>
      <c r="C19" s="318">
        <v>946</v>
      </c>
      <c r="D19" s="188">
        <v>15</v>
      </c>
      <c r="E19" s="319">
        <v>56</v>
      </c>
      <c r="F19" s="320">
        <v>42</v>
      </c>
      <c r="G19" s="320">
        <v>14</v>
      </c>
      <c r="H19" s="319">
        <v>162</v>
      </c>
      <c r="I19" s="320">
        <v>120</v>
      </c>
      <c r="J19" s="320">
        <v>42</v>
      </c>
      <c r="K19" s="319">
        <v>475</v>
      </c>
      <c r="L19" s="321">
        <v>180</v>
      </c>
      <c r="M19" s="164">
        <v>295</v>
      </c>
      <c r="N19" s="163">
        <v>238</v>
      </c>
    </row>
    <row r="20" spans="1:14" s="18" customFormat="1" ht="27.95" customHeight="1">
      <c r="A20" s="24">
        <v>13</v>
      </c>
      <c r="B20" s="40" t="s">
        <v>14</v>
      </c>
      <c r="C20" s="98">
        <v>476</v>
      </c>
      <c r="D20" s="61">
        <v>5</v>
      </c>
      <c r="E20" s="62">
        <v>22</v>
      </c>
      <c r="F20" s="63">
        <v>17</v>
      </c>
      <c r="G20" s="63">
        <v>5</v>
      </c>
      <c r="H20" s="64">
        <v>15</v>
      </c>
      <c r="I20" s="65">
        <v>11</v>
      </c>
      <c r="J20" s="65">
        <v>4</v>
      </c>
      <c r="K20" s="64">
        <v>304</v>
      </c>
      <c r="L20" s="77">
        <v>117</v>
      </c>
      <c r="M20" s="65">
        <v>187</v>
      </c>
      <c r="N20" s="94">
        <v>130</v>
      </c>
    </row>
    <row r="21" spans="1:14" s="18" customFormat="1" ht="27.95" customHeight="1">
      <c r="A21" s="124">
        <v>14</v>
      </c>
      <c r="B21" s="125" t="s">
        <v>15</v>
      </c>
      <c r="C21" s="318">
        <v>445</v>
      </c>
      <c r="D21" s="188">
        <v>8</v>
      </c>
      <c r="E21" s="319">
        <v>34</v>
      </c>
      <c r="F21" s="320">
        <v>29</v>
      </c>
      <c r="G21" s="320">
        <v>5</v>
      </c>
      <c r="H21" s="319">
        <v>139</v>
      </c>
      <c r="I21" s="320">
        <v>109</v>
      </c>
      <c r="J21" s="320">
        <v>30</v>
      </c>
      <c r="K21" s="319">
        <v>95</v>
      </c>
      <c r="L21" s="321">
        <v>50</v>
      </c>
      <c r="M21" s="164">
        <v>45</v>
      </c>
      <c r="N21" s="163">
        <v>169</v>
      </c>
    </row>
    <row r="22" spans="1:14" s="18" customFormat="1" ht="27.95" customHeight="1">
      <c r="A22" s="24">
        <v>15</v>
      </c>
      <c r="B22" s="40" t="s">
        <v>16</v>
      </c>
      <c r="C22" s="98">
        <v>405</v>
      </c>
      <c r="D22" s="61">
        <v>10</v>
      </c>
      <c r="E22" s="62">
        <v>30</v>
      </c>
      <c r="F22" s="63">
        <v>26</v>
      </c>
      <c r="G22" s="63">
        <v>4</v>
      </c>
      <c r="H22" s="64">
        <v>54</v>
      </c>
      <c r="I22" s="65">
        <v>29</v>
      </c>
      <c r="J22" s="65">
        <v>25</v>
      </c>
      <c r="K22" s="64">
        <v>150</v>
      </c>
      <c r="L22" s="77">
        <v>76</v>
      </c>
      <c r="M22" s="65">
        <v>74</v>
      </c>
      <c r="N22" s="94">
        <v>161</v>
      </c>
    </row>
    <row r="23" spans="1:14" s="18" customFormat="1" ht="27.95" customHeight="1">
      <c r="A23" s="124">
        <v>16</v>
      </c>
      <c r="B23" s="125" t="s">
        <v>17</v>
      </c>
      <c r="C23" s="318">
        <v>602</v>
      </c>
      <c r="D23" s="188">
        <v>3</v>
      </c>
      <c r="E23" s="319">
        <v>34</v>
      </c>
      <c r="F23" s="320">
        <v>29</v>
      </c>
      <c r="G23" s="320">
        <v>5</v>
      </c>
      <c r="H23" s="319">
        <v>230</v>
      </c>
      <c r="I23" s="320">
        <v>162</v>
      </c>
      <c r="J23" s="320">
        <v>68</v>
      </c>
      <c r="K23" s="319">
        <v>149</v>
      </c>
      <c r="L23" s="321">
        <v>34</v>
      </c>
      <c r="M23" s="164">
        <v>115</v>
      </c>
      <c r="N23" s="163">
        <v>186</v>
      </c>
    </row>
    <row r="24" spans="1:14" s="18" customFormat="1" ht="27.95" customHeight="1">
      <c r="A24" s="24">
        <v>17</v>
      </c>
      <c r="B24" s="40" t="s">
        <v>18</v>
      </c>
      <c r="C24" s="98">
        <v>544</v>
      </c>
      <c r="D24" s="61">
        <v>5</v>
      </c>
      <c r="E24" s="62">
        <v>64</v>
      </c>
      <c r="F24" s="63">
        <v>41</v>
      </c>
      <c r="G24" s="63">
        <v>23</v>
      </c>
      <c r="H24" s="64">
        <v>49</v>
      </c>
      <c r="I24" s="65">
        <v>25</v>
      </c>
      <c r="J24" s="65">
        <v>24</v>
      </c>
      <c r="K24" s="64">
        <v>61</v>
      </c>
      <c r="L24" s="77">
        <v>16</v>
      </c>
      <c r="M24" s="65">
        <v>45</v>
      </c>
      <c r="N24" s="94">
        <v>365</v>
      </c>
    </row>
    <row r="25" spans="1:14" s="18" customFormat="1" ht="27.95" customHeight="1">
      <c r="A25" s="124">
        <v>18</v>
      </c>
      <c r="B25" s="125" t="s">
        <v>19</v>
      </c>
      <c r="C25" s="318">
        <v>1559</v>
      </c>
      <c r="D25" s="188">
        <v>13</v>
      </c>
      <c r="E25" s="319">
        <v>64</v>
      </c>
      <c r="F25" s="320">
        <v>51</v>
      </c>
      <c r="G25" s="320">
        <v>13</v>
      </c>
      <c r="H25" s="319">
        <v>217</v>
      </c>
      <c r="I25" s="320">
        <v>159</v>
      </c>
      <c r="J25" s="320">
        <v>58</v>
      </c>
      <c r="K25" s="319">
        <v>939</v>
      </c>
      <c r="L25" s="321">
        <v>371</v>
      </c>
      <c r="M25" s="164">
        <v>568</v>
      </c>
      <c r="N25" s="163">
        <v>326</v>
      </c>
    </row>
    <row r="26" spans="1:14" s="19" customFormat="1" ht="27.95" customHeight="1">
      <c r="A26" s="97"/>
      <c r="B26" s="97" t="s">
        <v>0</v>
      </c>
      <c r="C26" s="98">
        <v>17786</v>
      </c>
      <c r="D26" s="61">
        <v>196</v>
      </c>
      <c r="E26" s="61">
        <v>1126</v>
      </c>
      <c r="F26" s="61">
        <v>931</v>
      </c>
      <c r="G26" s="61">
        <v>195</v>
      </c>
      <c r="H26" s="61">
        <v>4574</v>
      </c>
      <c r="I26" s="61">
        <v>3520</v>
      </c>
      <c r="J26" s="61">
        <v>1054</v>
      </c>
      <c r="K26" s="61">
        <v>5659</v>
      </c>
      <c r="L26" s="61">
        <v>2474</v>
      </c>
      <c r="M26" s="61">
        <v>3185</v>
      </c>
      <c r="N26" s="61">
        <v>6231</v>
      </c>
    </row>
    <row r="27" spans="1:14" s="9" customFormat="1" ht="15" hidden="1" customHeight="1">
      <c r="B27" s="25"/>
      <c r="C27" s="9">
        <v>17786</v>
      </c>
      <c r="D27" s="9">
        <v>196</v>
      </c>
      <c r="E27" s="9">
        <v>1126</v>
      </c>
      <c r="F27" s="9">
        <v>931</v>
      </c>
      <c r="G27" s="9">
        <v>195</v>
      </c>
      <c r="H27" s="9">
        <v>4574</v>
      </c>
      <c r="I27" s="9">
        <v>3520</v>
      </c>
      <c r="J27" s="9">
        <v>1054</v>
      </c>
      <c r="K27" s="9">
        <v>5659</v>
      </c>
      <c r="L27" s="9">
        <v>2474</v>
      </c>
      <c r="M27" s="9">
        <v>3185</v>
      </c>
      <c r="N27" s="9">
        <v>6231</v>
      </c>
    </row>
    <row r="28" spans="1:14" s="9" customFormat="1" ht="15" hidden="1" customHeight="1">
      <c r="B28" s="25"/>
      <c r="C28" s="252">
        <f>SUM(C8:C25)</f>
        <v>17786</v>
      </c>
      <c r="D28" s="9">
        <f>SUM(D8:D25)</f>
        <v>196</v>
      </c>
    </row>
    <row r="29" spans="1:14" s="9" customFormat="1" ht="15" hidden="1" customHeight="1">
      <c r="B29" s="25"/>
      <c r="C29" s="9">
        <v>15869</v>
      </c>
      <c r="D29" s="9">
        <v>11316</v>
      </c>
    </row>
    <row r="30" spans="1:14" s="9" customFormat="1" ht="15" hidden="1" customHeight="1">
      <c r="B30" s="25"/>
    </row>
    <row r="31" spans="1:14" s="9" customFormat="1" ht="15" hidden="1" customHeight="1">
      <c r="B31" s="25"/>
      <c r="C31" s="9">
        <f>C29-F26</f>
        <v>14938</v>
      </c>
      <c r="D31" s="9">
        <f>D29-J26</f>
        <v>10262</v>
      </c>
    </row>
    <row r="32" spans="1:14" s="9" customFormat="1" ht="21.75" customHeight="1">
      <c r="B32" s="80" t="s">
        <v>27</v>
      </c>
    </row>
    <row r="33" spans="5:5" ht="41.25" customHeight="1">
      <c r="E33" s="15"/>
    </row>
  </sheetData>
  <mergeCells count="16">
    <mergeCell ref="I4:J4"/>
    <mergeCell ref="K4:K5"/>
    <mergeCell ref="A2:M2"/>
    <mergeCell ref="A1:N1"/>
    <mergeCell ref="N3:N4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F4:G4"/>
    <mergeCell ref="H4:H5"/>
  </mergeCells>
  <phoneticPr fontId="21" type="noConversion"/>
  <pageMargins left="0.25" right="0.25" top="0.75" bottom="0.75" header="0.3" footer="0.3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H10" sqref="H10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12" t="s">
        <v>223</v>
      </c>
      <c r="B1" s="512"/>
      <c r="C1" s="512"/>
    </row>
    <row r="2" spans="1:3" s="20" customFormat="1" ht="64.5" customHeight="1">
      <c r="A2" s="256" t="s">
        <v>1</v>
      </c>
      <c r="B2" s="257" t="s">
        <v>40</v>
      </c>
      <c r="C2" s="253" t="s">
        <v>215</v>
      </c>
    </row>
    <row r="3" spans="1:3" s="20" customFormat="1" ht="27.95" customHeight="1">
      <c r="A3" s="24">
        <v>1</v>
      </c>
      <c r="B3" s="40" t="s">
        <v>140</v>
      </c>
      <c r="C3" s="212">
        <v>3849</v>
      </c>
    </row>
    <row r="4" spans="1:3" ht="27.95" customHeight="1">
      <c r="A4" s="124">
        <v>2</v>
      </c>
      <c r="B4" s="125" t="s">
        <v>141</v>
      </c>
      <c r="C4" s="213">
        <v>10126</v>
      </c>
    </row>
    <row r="5" spans="1:3" ht="27.95" customHeight="1">
      <c r="A5" s="24">
        <v>3</v>
      </c>
      <c r="B5" s="40" t="s">
        <v>142</v>
      </c>
      <c r="C5" s="214">
        <v>26548</v>
      </c>
    </row>
    <row r="6" spans="1:3" ht="27.95" customHeight="1">
      <c r="A6" s="124">
        <v>4</v>
      </c>
      <c r="B6" s="125" t="s">
        <v>143</v>
      </c>
      <c r="C6" s="213">
        <v>21064</v>
      </c>
    </row>
    <row r="7" spans="1:3" ht="27.95" customHeight="1">
      <c r="A7" s="24">
        <v>5</v>
      </c>
      <c r="B7" s="40" t="s">
        <v>144</v>
      </c>
      <c r="C7" s="214">
        <v>11210</v>
      </c>
    </row>
    <row r="8" spans="1:3" ht="27.95" customHeight="1">
      <c r="A8" s="124">
        <v>6</v>
      </c>
      <c r="B8" s="125" t="s">
        <v>145</v>
      </c>
      <c r="C8" s="213">
        <v>21030</v>
      </c>
    </row>
    <row r="9" spans="1:3" ht="27.95" customHeight="1">
      <c r="A9" s="24">
        <v>7</v>
      </c>
      <c r="B9" s="40" t="s">
        <v>146</v>
      </c>
      <c r="C9" s="214">
        <v>11628</v>
      </c>
    </row>
    <row r="10" spans="1:3" ht="27.95" customHeight="1">
      <c r="A10" s="124">
        <v>8</v>
      </c>
      <c r="B10" s="125" t="s">
        <v>147</v>
      </c>
      <c r="C10" s="213">
        <v>5302</v>
      </c>
    </row>
    <row r="11" spans="1:3" ht="27.95" customHeight="1">
      <c r="A11" s="24">
        <v>9</v>
      </c>
      <c r="B11" s="40" t="s">
        <v>148</v>
      </c>
      <c r="C11" s="214">
        <v>9206</v>
      </c>
    </row>
    <row r="12" spans="1:3" ht="27.95" customHeight="1">
      <c r="A12" s="124">
        <v>10</v>
      </c>
      <c r="B12" s="125" t="s">
        <v>149</v>
      </c>
      <c r="C12" s="213">
        <v>3295</v>
      </c>
    </row>
    <row r="13" spans="1:3" ht="27.95" customHeight="1">
      <c r="A13" s="24">
        <v>11</v>
      </c>
      <c r="B13" s="40" t="s">
        <v>150</v>
      </c>
      <c r="C13" s="214">
        <v>5935</v>
      </c>
    </row>
    <row r="14" spans="1:3" ht="27.95" customHeight="1">
      <c r="A14" s="124">
        <v>12</v>
      </c>
      <c r="B14" s="125" t="s">
        <v>151</v>
      </c>
      <c r="C14" s="213">
        <v>8529</v>
      </c>
    </row>
    <row r="15" spans="1:3" ht="27.95" customHeight="1">
      <c r="A15" s="24">
        <v>13</v>
      </c>
      <c r="B15" s="40" t="s">
        <v>152</v>
      </c>
      <c r="C15" s="214">
        <v>3718</v>
      </c>
    </row>
    <row r="16" spans="1:3" ht="27.95" customHeight="1">
      <c r="A16" s="124">
        <v>14</v>
      </c>
      <c r="B16" s="125" t="s">
        <v>153</v>
      </c>
      <c r="C16" s="213">
        <v>6417</v>
      </c>
    </row>
    <row r="17" spans="1:3" ht="27.95" customHeight="1">
      <c r="A17" s="24">
        <v>15</v>
      </c>
      <c r="B17" s="40" t="s">
        <v>154</v>
      </c>
      <c r="C17" s="214">
        <v>5570</v>
      </c>
    </row>
    <row r="18" spans="1:3" ht="27.95" customHeight="1">
      <c r="A18" s="124">
        <v>16</v>
      </c>
      <c r="B18" s="125" t="s">
        <v>155</v>
      </c>
      <c r="C18" s="213">
        <v>5333</v>
      </c>
    </row>
    <row r="19" spans="1:3" ht="27.95" customHeight="1">
      <c r="A19" s="24">
        <v>17</v>
      </c>
      <c r="B19" s="40" t="s">
        <v>156</v>
      </c>
      <c r="C19" s="214">
        <v>6370</v>
      </c>
    </row>
    <row r="20" spans="1:3" ht="27.95" customHeight="1">
      <c r="A20" s="124">
        <v>18</v>
      </c>
      <c r="B20" s="125" t="s">
        <v>157</v>
      </c>
      <c r="C20" s="213">
        <v>11018</v>
      </c>
    </row>
    <row r="21" spans="1:3" ht="27.95" customHeight="1">
      <c r="A21" s="511" t="s">
        <v>0</v>
      </c>
      <c r="B21" s="511"/>
      <c r="C21" s="212">
        <v>176148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V17" sqref="V17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14" t="s">
        <v>272</v>
      </c>
      <c r="C1" s="514"/>
      <c r="D1" s="514"/>
      <c r="E1" s="514"/>
      <c r="F1" s="514"/>
      <c r="G1" s="514"/>
      <c r="H1" s="514"/>
      <c r="I1" s="515"/>
      <c r="J1" s="515"/>
      <c r="K1" s="515"/>
      <c r="L1" s="515"/>
      <c r="M1" s="515"/>
      <c r="N1" s="515"/>
      <c r="O1" s="515"/>
    </row>
    <row r="2" spans="1:15" ht="17.25" customHeight="1">
      <c r="A2" s="438" t="s">
        <v>77</v>
      </c>
      <c r="B2" s="528" t="s">
        <v>40</v>
      </c>
      <c r="C2" s="530" t="s">
        <v>119</v>
      </c>
      <c r="D2" s="531"/>
      <c r="E2" s="531"/>
      <c r="F2" s="531"/>
      <c r="G2" s="532"/>
      <c r="H2" s="516" t="s">
        <v>120</v>
      </c>
      <c r="I2" s="517"/>
      <c r="J2" s="517"/>
      <c r="K2" s="517"/>
      <c r="L2" s="517"/>
      <c r="M2" s="517"/>
      <c r="N2" s="517"/>
      <c r="O2" s="518"/>
    </row>
    <row r="3" spans="1:15" ht="19.5" customHeight="1">
      <c r="A3" s="438"/>
      <c r="B3" s="380"/>
      <c r="C3" s="520" t="s">
        <v>29</v>
      </c>
      <c r="D3" s="438" t="s">
        <v>121</v>
      </c>
      <c r="E3" s="438" t="s">
        <v>122</v>
      </c>
      <c r="F3" s="438" t="s">
        <v>123</v>
      </c>
      <c r="G3" s="533" t="s">
        <v>124</v>
      </c>
      <c r="H3" s="520" t="s">
        <v>29</v>
      </c>
      <c r="I3" s="522" t="s">
        <v>125</v>
      </c>
      <c r="J3" s="522" t="s">
        <v>126</v>
      </c>
      <c r="K3" s="525" t="s">
        <v>127</v>
      </c>
      <c r="L3" s="525"/>
      <c r="M3" s="526"/>
      <c r="N3" s="526"/>
      <c r="O3" s="527"/>
    </row>
    <row r="4" spans="1:15" ht="18.75" customHeight="1" thickBot="1">
      <c r="A4" s="519"/>
      <c r="B4" s="529"/>
      <c r="C4" s="521"/>
      <c r="D4" s="519"/>
      <c r="E4" s="519"/>
      <c r="F4" s="519"/>
      <c r="G4" s="534"/>
      <c r="H4" s="521"/>
      <c r="I4" s="523"/>
      <c r="J4" s="523"/>
      <c r="K4" s="66" t="s">
        <v>128</v>
      </c>
      <c r="L4" s="66" t="s">
        <v>129</v>
      </c>
      <c r="M4" s="66" t="s">
        <v>130</v>
      </c>
      <c r="N4" s="66" t="s">
        <v>131</v>
      </c>
      <c r="O4" s="87" t="s">
        <v>132</v>
      </c>
    </row>
    <row r="5" spans="1:15" ht="27.95" customHeight="1" thickTop="1">
      <c r="A5" s="33">
        <v>1</v>
      </c>
      <c r="B5" s="88" t="s">
        <v>2</v>
      </c>
      <c r="C5" s="89">
        <f t="shared" ref="C5:C22" si="0">G5+H5</f>
        <v>3105</v>
      </c>
      <c r="D5" s="67">
        <v>335</v>
      </c>
      <c r="E5" s="215">
        <v>1245</v>
      </c>
      <c r="F5" s="67">
        <f t="shared" ref="F5:F22" si="1">H5-D5-E5</f>
        <v>1416</v>
      </c>
      <c r="G5" s="90">
        <v>109</v>
      </c>
      <c r="H5" s="99">
        <v>2996</v>
      </c>
      <c r="I5" s="68">
        <f t="shared" ref="I5:I22" si="2">H5-J5</f>
        <v>1571</v>
      </c>
      <c r="J5" s="216">
        <v>1425</v>
      </c>
      <c r="K5" s="100">
        <v>138</v>
      </c>
      <c r="L5" s="100">
        <v>134</v>
      </c>
      <c r="M5" s="101">
        <v>244</v>
      </c>
      <c r="N5" s="101">
        <v>288</v>
      </c>
      <c r="O5" s="91">
        <f t="shared" ref="O5:O22" si="3">SUM(K5:N5)</f>
        <v>804</v>
      </c>
    </row>
    <row r="6" spans="1:15" ht="27.95" customHeight="1">
      <c r="A6" s="124">
        <v>2</v>
      </c>
      <c r="B6" s="145" t="s">
        <v>3</v>
      </c>
      <c r="C6" s="146">
        <f t="shared" si="0"/>
        <v>3754</v>
      </c>
      <c r="D6" s="147">
        <v>292</v>
      </c>
      <c r="E6" s="217">
        <v>1789</v>
      </c>
      <c r="F6" s="148">
        <f t="shared" si="1"/>
        <v>1546</v>
      </c>
      <c r="G6" s="149">
        <v>127</v>
      </c>
      <c r="H6" s="150">
        <v>3627</v>
      </c>
      <c r="I6" s="151">
        <f t="shared" si="2"/>
        <v>2158</v>
      </c>
      <c r="J6" s="218">
        <v>1469</v>
      </c>
      <c r="K6" s="152">
        <v>128</v>
      </c>
      <c r="L6" s="152">
        <v>155</v>
      </c>
      <c r="M6" s="153">
        <v>264</v>
      </c>
      <c r="N6" s="153">
        <v>267</v>
      </c>
      <c r="O6" s="154">
        <f t="shared" si="3"/>
        <v>814</v>
      </c>
    </row>
    <row r="7" spans="1:15" ht="27.95" customHeight="1">
      <c r="A7" s="24">
        <v>3</v>
      </c>
      <c r="B7" s="92" t="s">
        <v>4</v>
      </c>
      <c r="C7" s="89">
        <f t="shared" si="0"/>
        <v>9525</v>
      </c>
      <c r="D7" s="69">
        <v>797</v>
      </c>
      <c r="E7" s="219">
        <v>5244</v>
      </c>
      <c r="F7" s="67">
        <f t="shared" si="1"/>
        <v>3265</v>
      </c>
      <c r="G7" s="93">
        <v>219</v>
      </c>
      <c r="H7" s="102">
        <v>9306</v>
      </c>
      <c r="I7" s="70">
        <f t="shared" si="2"/>
        <v>5675</v>
      </c>
      <c r="J7" s="220">
        <v>3631</v>
      </c>
      <c r="K7" s="103">
        <v>344</v>
      </c>
      <c r="L7" s="103">
        <v>424</v>
      </c>
      <c r="M7" s="104">
        <v>614</v>
      </c>
      <c r="N7" s="104">
        <v>651</v>
      </c>
      <c r="O7" s="91">
        <f t="shared" si="3"/>
        <v>2033</v>
      </c>
    </row>
    <row r="8" spans="1:15" ht="27.95" customHeight="1">
      <c r="A8" s="124">
        <v>4</v>
      </c>
      <c r="B8" s="145" t="s">
        <v>5</v>
      </c>
      <c r="C8" s="146">
        <f t="shared" si="0"/>
        <v>22113</v>
      </c>
      <c r="D8" s="147">
        <v>1511</v>
      </c>
      <c r="E8" s="217">
        <v>11291</v>
      </c>
      <c r="F8" s="148">
        <f t="shared" si="1"/>
        <v>8741</v>
      </c>
      <c r="G8" s="149">
        <v>570</v>
      </c>
      <c r="H8" s="150">
        <v>21543</v>
      </c>
      <c r="I8" s="151">
        <f t="shared" si="2"/>
        <v>13272</v>
      </c>
      <c r="J8" s="218">
        <v>8271</v>
      </c>
      <c r="K8" s="152">
        <v>627</v>
      </c>
      <c r="L8" s="152">
        <v>968</v>
      </c>
      <c r="M8" s="153">
        <v>1355</v>
      </c>
      <c r="N8" s="153">
        <v>1425</v>
      </c>
      <c r="O8" s="154">
        <f t="shared" si="3"/>
        <v>4375</v>
      </c>
    </row>
    <row r="9" spans="1:15" ht="27.95" customHeight="1">
      <c r="A9" s="24">
        <v>5</v>
      </c>
      <c r="B9" s="92" t="s">
        <v>6</v>
      </c>
      <c r="C9" s="89">
        <f t="shared" si="0"/>
        <v>17625</v>
      </c>
      <c r="D9" s="69">
        <v>1216</v>
      </c>
      <c r="E9" s="219">
        <v>10022</v>
      </c>
      <c r="F9" s="67">
        <f t="shared" si="1"/>
        <v>6043</v>
      </c>
      <c r="G9" s="93">
        <v>344</v>
      </c>
      <c r="H9" s="102">
        <v>17281</v>
      </c>
      <c r="I9" s="70">
        <f t="shared" si="2"/>
        <v>11137</v>
      </c>
      <c r="J9" s="220">
        <v>6144</v>
      </c>
      <c r="K9" s="103">
        <v>416</v>
      </c>
      <c r="L9" s="103">
        <v>602</v>
      </c>
      <c r="M9" s="104">
        <v>804</v>
      </c>
      <c r="N9" s="104">
        <v>983</v>
      </c>
      <c r="O9" s="91">
        <f t="shared" si="3"/>
        <v>2805</v>
      </c>
    </row>
    <row r="10" spans="1:15" ht="27.95" customHeight="1">
      <c r="A10" s="124">
        <v>6</v>
      </c>
      <c r="B10" s="145" t="s">
        <v>7</v>
      </c>
      <c r="C10" s="146">
        <f t="shared" si="0"/>
        <v>17322</v>
      </c>
      <c r="D10" s="147">
        <v>1376</v>
      </c>
      <c r="E10" s="217">
        <v>9362</v>
      </c>
      <c r="F10" s="148">
        <f t="shared" si="1"/>
        <v>5988</v>
      </c>
      <c r="G10" s="149">
        <v>596</v>
      </c>
      <c r="H10" s="150">
        <v>16726</v>
      </c>
      <c r="I10" s="151">
        <f t="shared" si="2"/>
        <v>10233</v>
      </c>
      <c r="J10" s="218">
        <v>6493</v>
      </c>
      <c r="K10" s="152">
        <v>513</v>
      </c>
      <c r="L10" s="152">
        <v>517</v>
      </c>
      <c r="M10" s="153">
        <v>972</v>
      </c>
      <c r="N10" s="153">
        <v>882</v>
      </c>
      <c r="O10" s="154">
        <f t="shared" si="3"/>
        <v>2884</v>
      </c>
    </row>
    <row r="11" spans="1:15" ht="27.95" customHeight="1">
      <c r="A11" s="24">
        <v>7</v>
      </c>
      <c r="B11" s="92" t="s">
        <v>8</v>
      </c>
      <c r="C11" s="89">
        <f t="shared" si="0"/>
        <v>6887</v>
      </c>
      <c r="D11" s="69">
        <v>554</v>
      </c>
      <c r="E11" s="219">
        <v>2922</v>
      </c>
      <c r="F11" s="67">
        <f t="shared" si="1"/>
        <v>3234</v>
      </c>
      <c r="G11" s="93">
        <v>177</v>
      </c>
      <c r="H11" s="102">
        <v>6710</v>
      </c>
      <c r="I11" s="70">
        <f t="shared" si="2"/>
        <v>3995</v>
      </c>
      <c r="J11" s="220">
        <v>2715</v>
      </c>
      <c r="K11" s="103">
        <v>258</v>
      </c>
      <c r="L11" s="103">
        <v>305</v>
      </c>
      <c r="M11" s="104">
        <v>441</v>
      </c>
      <c r="N11" s="104">
        <v>469</v>
      </c>
      <c r="O11" s="91">
        <f t="shared" si="3"/>
        <v>1473</v>
      </c>
    </row>
    <row r="12" spans="1:15" ht="27.95" customHeight="1">
      <c r="A12" s="124">
        <v>8</v>
      </c>
      <c r="B12" s="145" t="s">
        <v>9</v>
      </c>
      <c r="C12" s="146">
        <f t="shared" si="0"/>
        <v>3974</v>
      </c>
      <c r="D12" s="147">
        <v>313</v>
      </c>
      <c r="E12" s="217">
        <v>1735</v>
      </c>
      <c r="F12" s="148">
        <f t="shared" si="1"/>
        <v>1776</v>
      </c>
      <c r="G12" s="149">
        <v>150</v>
      </c>
      <c r="H12" s="150">
        <v>3824</v>
      </c>
      <c r="I12" s="151">
        <f t="shared" si="2"/>
        <v>2205</v>
      </c>
      <c r="J12" s="218">
        <v>1619</v>
      </c>
      <c r="K12" s="152">
        <v>137</v>
      </c>
      <c r="L12" s="152">
        <v>167</v>
      </c>
      <c r="M12" s="153">
        <v>212</v>
      </c>
      <c r="N12" s="153">
        <v>275</v>
      </c>
      <c r="O12" s="154">
        <f t="shared" si="3"/>
        <v>791</v>
      </c>
    </row>
    <row r="13" spans="1:15" ht="27.95" customHeight="1">
      <c r="A13" s="24">
        <v>9</v>
      </c>
      <c r="B13" s="92" t="s">
        <v>10</v>
      </c>
      <c r="C13" s="89">
        <f t="shared" si="0"/>
        <v>7977</v>
      </c>
      <c r="D13" s="69">
        <v>670</v>
      </c>
      <c r="E13" s="219">
        <v>3054</v>
      </c>
      <c r="F13" s="67">
        <f t="shared" si="1"/>
        <v>3995</v>
      </c>
      <c r="G13" s="93">
        <v>258</v>
      </c>
      <c r="H13" s="102">
        <v>7719</v>
      </c>
      <c r="I13" s="70">
        <f t="shared" si="2"/>
        <v>4727</v>
      </c>
      <c r="J13" s="220">
        <v>2992</v>
      </c>
      <c r="K13" s="103">
        <v>228</v>
      </c>
      <c r="L13" s="103">
        <v>303</v>
      </c>
      <c r="M13" s="104">
        <v>402</v>
      </c>
      <c r="N13" s="104">
        <v>507</v>
      </c>
      <c r="O13" s="91">
        <f t="shared" si="3"/>
        <v>1440</v>
      </c>
    </row>
    <row r="14" spans="1:15" ht="27.95" customHeight="1">
      <c r="A14" s="124">
        <v>10</v>
      </c>
      <c r="B14" s="145" t="s">
        <v>11</v>
      </c>
      <c r="C14" s="146">
        <f t="shared" si="0"/>
        <v>2621</v>
      </c>
      <c r="D14" s="147">
        <v>250</v>
      </c>
      <c r="E14" s="217">
        <v>1104</v>
      </c>
      <c r="F14" s="148">
        <f t="shared" si="1"/>
        <v>1182</v>
      </c>
      <c r="G14" s="149">
        <v>85</v>
      </c>
      <c r="H14" s="150">
        <v>2536</v>
      </c>
      <c r="I14" s="151">
        <f t="shared" si="2"/>
        <v>1460</v>
      </c>
      <c r="J14" s="218">
        <v>1076</v>
      </c>
      <c r="K14" s="152">
        <v>93</v>
      </c>
      <c r="L14" s="152">
        <v>133</v>
      </c>
      <c r="M14" s="153">
        <v>183</v>
      </c>
      <c r="N14" s="153">
        <v>176</v>
      </c>
      <c r="O14" s="154">
        <f t="shared" si="3"/>
        <v>585</v>
      </c>
    </row>
    <row r="15" spans="1:15" ht="27.95" customHeight="1">
      <c r="A15" s="24">
        <v>11</v>
      </c>
      <c r="B15" s="92" t="s">
        <v>12</v>
      </c>
      <c r="C15" s="89">
        <f t="shared" si="0"/>
        <v>4648</v>
      </c>
      <c r="D15" s="69">
        <v>363</v>
      </c>
      <c r="E15" s="219">
        <v>2419</v>
      </c>
      <c r="F15" s="67">
        <f t="shared" si="1"/>
        <v>1724</v>
      </c>
      <c r="G15" s="93">
        <v>142</v>
      </c>
      <c r="H15" s="102">
        <v>4506</v>
      </c>
      <c r="I15" s="70">
        <f t="shared" si="2"/>
        <v>2764</v>
      </c>
      <c r="J15" s="220">
        <v>1742</v>
      </c>
      <c r="K15" s="103">
        <v>123</v>
      </c>
      <c r="L15" s="103">
        <v>130</v>
      </c>
      <c r="M15" s="104">
        <v>297</v>
      </c>
      <c r="N15" s="104">
        <v>248</v>
      </c>
      <c r="O15" s="91">
        <f t="shared" si="3"/>
        <v>798</v>
      </c>
    </row>
    <row r="16" spans="1:15" ht="27.95" customHeight="1">
      <c r="A16" s="124">
        <v>12</v>
      </c>
      <c r="B16" s="145" t="s">
        <v>13</v>
      </c>
      <c r="C16" s="146">
        <f t="shared" si="0"/>
        <v>6978</v>
      </c>
      <c r="D16" s="147">
        <v>698</v>
      </c>
      <c r="E16" s="217">
        <v>3134</v>
      </c>
      <c r="F16" s="148">
        <f t="shared" si="1"/>
        <v>2960</v>
      </c>
      <c r="G16" s="149">
        <v>186</v>
      </c>
      <c r="H16" s="150">
        <v>6792</v>
      </c>
      <c r="I16" s="151">
        <f t="shared" si="2"/>
        <v>4078</v>
      </c>
      <c r="J16" s="218">
        <v>2714</v>
      </c>
      <c r="K16" s="152">
        <v>224</v>
      </c>
      <c r="L16" s="152">
        <v>253</v>
      </c>
      <c r="M16" s="153">
        <v>409</v>
      </c>
      <c r="N16" s="153">
        <v>439</v>
      </c>
      <c r="O16" s="154">
        <f t="shared" si="3"/>
        <v>1325</v>
      </c>
    </row>
    <row r="17" spans="1:15" ht="27.95" customHeight="1">
      <c r="A17" s="24">
        <v>13</v>
      </c>
      <c r="B17" s="92" t="s">
        <v>14</v>
      </c>
      <c r="C17" s="89">
        <f t="shared" si="0"/>
        <v>3031</v>
      </c>
      <c r="D17" s="69">
        <v>295</v>
      </c>
      <c r="E17" s="219">
        <v>1167</v>
      </c>
      <c r="F17" s="67">
        <f t="shared" si="1"/>
        <v>1439</v>
      </c>
      <c r="G17" s="93">
        <v>130</v>
      </c>
      <c r="H17" s="102">
        <v>2901</v>
      </c>
      <c r="I17" s="70">
        <f t="shared" si="2"/>
        <v>1578</v>
      </c>
      <c r="J17" s="220">
        <v>1323</v>
      </c>
      <c r="K17" s="103">
        <v>129</v>
      </c>
      <c r="L17" s="103">
        <v>131</v>
      </c>
      <c r="M17" s="104">
        <v>232</v>
      </c>
      <c r="N17" s="104">
        <v>257</v>
      </c>
      <c r="O17" s="91">
        <f t="shared" si="3"/>
        <v>749</v>
      </c>
    </row>
    <row r="18" spans="1:15" ht="27.95" customHeight="1">
      <c r="A18" s="124">
        <v>14</v>
      </c>
      <c r="B18" s="145" t="s">
        <v>15</v>
      </c>
      <c r="C18" s="146">
        <f t="shared" si="0"/>
        <v>5306</v>
      </c>
      <c r="D18" s="147">
        <v>405</v>
      </c>
      <c r="E18" s="217">
        <v>2593</v>
      </c>
      <c r="F18" s="148">
        <f t="shared" si="1"/>
        <v>2138</v>
      </c>
      <c r="G18" s="149">
        <v>170</v>
      </c>
      <c r="H18" s="150">
        <v>5136</v>
      </c>
      <c r="I18" s="151">
        <f t="shared" si="2"/>
        <v>3125</v>
      </c>
      <c r="J18" s="218">
        <v>2011</v>
      </c>
      <c r="K18" s="152">
        <v>142</v>
      </c>
      <c r="L18" s="152">
        <v>184</v>
      </c>
      <c r="M18" s="153">
        <v>288</v>
      </c>
      <c r="N18" s="153">
        <v>308</v>
      </c>
      <c r="O18" s="154">
        <f t="shared" si="3"/>
        <v>922</v>
      </c>
    </row>
    <row r="19" spans="1:15" ht="27.95" customHeight="1">
      <c r="A19" s="24">
        <v>15</v>
      </c>
      <c r="B19" s="92" t="s">
        <v>16</v>
      </c>
      <c r="C19" s="89">
        <f t="shared" si="0"/>
        <v>4795</v>
      </c>
      <c r="D19" s="69">
        <v>483</v>
      </c>
      <c r="E19" s="219">
        <v>2372</v>
      </c>
      <c r="F19" s="67">
        <f t="shared" si="1"/>
        <v>1788</v>
      </c>
      <c r="G19" s="93">
        <v>152</v>
      </c>
      <c r="H19" s="102">
        <v>4643</v>
      </c>
      <c r="I19" s="70">
        <f t="shared" si="2"/>
        <v>2813</v>
      </c>
      <c r="J19" s="220">
        <v>1830</v>
      </c>
      <c r="K19" s="103">
        <v>179</v>
      </c>
      <c r="L19" s="103">
        <v>225</v>
      </c>
      <c r="M19" s="104">
        <v>316</v>
      </c>
      <c r="N19" s="104">
        <v>350</v>
      </c>
      <c r="O19" s="91">
        <f t="shared" si="3"/>
        <v>1070</v>
      </c>
    </row>
    <row r="20" spans="1:15" ht="27.95" customHeight="1">
      <c r="A20" s="124">
        <v>16</v>
      </c>
      <c r="B20" s="145" t="s">
        <v>17</v>
      </c>
      <c r="C20" s="146">
        <f t="shared" si="0"/>
        <v>3636</v>
      </c>
      <c r="D20" s="147">
        <v>407</v>
      </c>
      <c r="E20" s="217">
        <v>1694</v>
      </c>
      <c r="F20" s="148">
        <f t="shared" si="1"/>
        <v>1369</v>
      </c>
      <c r="G20" s="149">
        <v>166</v>
      </c>
      <c r="H20" s="150">
        <v>3470</v>
      </c>
      <c r="I20" s="151">
        <f t="shared" si="2"/>
        <v>1971</v>
      </c>
      <c r="J20" s="218">
        <v>1499</v>
      </c>
      <c r="K20" s="152">
        <v>86</v>
      </c>
      <c r="L20" s="152">
        <v>142</v>
      </c>
      <c r="M20" s="153">
        <v>215</v>
      </c>
      <c r="N20" s="153">
        <v>201</v>
      </c>
      <c r="O20" s="154">
        <f t="shared" si="3"/>
        <v>644</v>
      </c>
    </row>
    <row r="21" spans="1:15" ht="27.95" customHeight="1">
      <c r="A21" s="24">
        <v>17</v>
      </c>
      <c r="B21" s="92" t="s">
        <v>18</v>
      </c>
      <c r="C21" s="89">
        <f t="shared" si="0"/>
        <v>5314</v>
      </c>
      <c r="D21" s="69">
        <v>767</v>
      </c>
      <c r="E21" s="219">
        <v>2390</v>
      </c>
      <c r="F21" s="67">
        <f t="shared" si="1"/>
        <v>1956</v>
      </c>
      <c r="G21" s="93">
        <v>201</v>
      </c>
      <c r="H21" s="102">
        <v>5113</v>
      </c>
      <c r="I21" s="70">
        <f t="shared" si="2"/>
        <v>2661</v>
      </c>
      <c r="J21" s="220">
        <v>2452</v>
      </c>
      <c r="K21" s="103">
        <v>228</v>
      </c>
      <c r="L21" s="103">
        <v>186</v>
      </c>
      <c r="M21" s="104">
        <v>393</v>
      </c>
      <c r="N21" s="104">
        <v>395</v>
      </c>
      <c r="O21" s="91">
        <f t="shared" si="3"/>
        <v>1202</v>
      </c>
    </row>
    <row r="22" spans="1:15" ht="27.95" customHeight="1">
      <c r="A22" s="124">
        <v>18</v>
      </c>
      <c r="B22" s="145" t="s">
        <v>19</v>
      </c>
      <c r="C22" s="146">
        <f t="shared" si="0"/>
        <v>9205</v>
      </c>
      <c r="D22" s="147">
        <v>740</v>
      </c>
      <c r="E22" s="217">
        <v>4536</v>
      </c>
      <c r="F22" s="148">
        <f t="shared" si="1"/>
        <v>3613</v>
      </c>
      <c r="G22" s="149">
        <v>316</v>
      </c>
      <c r="H22" s="150">
        <v>8889</v>
      </c>
      <c r="I22" s="151">
        <f t="shared" si="2"/>
        <v>5457</v>
      </c>
      <c r="J22" s="218">
        <v>3432</v>
      </c>
      <c r="K22" s="152">
        <v>295</v>
      </c>
      <c r="L22" s="152">
        <v>364</v>
      </c>
      <c r="M22" s="153">
        <v>490</v>
      </c>
      <c r="N22" s="153">
        <v>619</v>
      </c>
      <c r="O22" s="154">
        <f t="shared" si="3"/>
        <v>1768</v>
      </c>
    </row>
    <row r="23" spans="1:15" ht="27.95" customHeight="1" thickBot="1">
      <c r="A23" s="376" t="s">
        <v>0</v>
      </c>
      <c r="B23" s="524"/>
      <c r="C23" s="271">
        <f>SUM(C5:C22)</f>
        <v>137816</v>
      </c>
      <c r="D23" s="271">
        <f t="shared" ref="D23:O23" si="4">SUM(D5:D22)</f>
        <v>11472</v>
      </c>
      <c r="E23" s="271">
        <f t="shared" si="4"/>
        <v>68073</v>
      </c>
      <c r="F23" s="271">
        <f t="shared" si="4"/>
        <v>54173</v>
      </c>
      <c r="G23" s="271">
        <f t="shared" si="4"/>
        <v>4098</v>
      </c>
      <c r="H23" s="271">
        <f t="shared" si="4"/>
        <v>133718</v>
      </c>
      <c r="I23" s="271">
        <f t="shared" si="4"/>
        <v>80880</v>
      </c>
      <c r="J23" s="271">
        <f t="shared" si="4"/>
        <v>52838</v>
      </c>
      <c r="K23" s="271">
        <f t="shared" si="4"/>
        <v>4288</v>
      </c>
      <c r="L23" s="271">
        <f t="shared" si="4"/>
        <v>5323</v>
      </c>
      <c r="M23" s="271">
        <f t="shared" si="4"/>
        <v>8131</v>
      </c>
      <c r="N23" s="271">
        <f t="shared" si="4"/>
        <v>8740</v>
      </c>
      <c r="O23" s="271">
        <f t="shared" si="4"/>
        <v>26482</v>
      </c>
    </row>
    <row r="24" spans="1:15">
      <c r="B24" s="513"/>
      <c r="C24" s="513"/>
      <c r="D24" s="513"/>
      <c r="E24" s="513"/>
      <c r="F24" s="513"/>
      <c r="G24" s="513"/>
      <c r="H24" s="513"/>
      <c r="O24" s="22"/>
    </row>
    <row r="25" spans="1:15" ht="15.75">
      <c r="H25" s="180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M8" sqref="M8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285" t="s">
        <v>224</v>
      </c>
      <c r="B1" s="286"/>
      <c r="C1" s="286"/>
      <c r="D1" s="286"/>
      <c r="E1" s="286"/>
      <c r="F1" s="287"/>
      <c r="G1" s="286"/>
      <c r="H1" s="286"/>
      <c r="I1" s="286"/>
      <c r="J1" s="286"/>
    </row>
    <row r="2" spans="1:10" ht="89.25" customHeight="1">
      <c r="A2" s="94" t="s">
        <v>1</v>
      </c>
      <c r="B2" s="94" t="s">
        <v>40</v>
      </c>
      <c r="C2" s="221" t="s">
        <v>273</v>
      </c>
      <c r="D2" s="221" t="s">
        <v>274</v>
      </c>
      <c r="E2" s="21"/>
      <c r="F2" s="544"/>
      <c r="G2" s="546" t="s">
        <v>275</v>
      </c>
      <c r="H2" s="540" t="s">
        <v>180</v>
      </c>
      <c r="I2" s="540" t="s">
        <v>181</v>
      </c>
      <c r="J2" s="540" t="s">
        <v>182</v>
      </c>
    </row>
    <row r="3" spans="1:10" ht="18">
      <c r="A3" s="309">
        <v>1</v>
      </c>
      <c r="B3" s="40" t="s">
        <v>2</v>
      </c>
      <c r="C3" s="60">
        <v>2996</v>
      </c>
      <c r="D3" s="60">
        <v>2996</v>
      </c>
      <c r="E3" s="21"/>
      <c r="F3" s="545"/>
      <c r="G3" s="547"/>
      <c r="H3" s="541"/>
      <c r="I3" s="541"/>
      <c r="J3" s="541"/>
    </row>
    <row r="4" spans="1:10" ht="18">
      <c r="A4" s="142">
        <v>2</v>
      </c>
      <c r="B4" s="125" t="s">
        <v>3</v>
      </c>
      <c r="C4" s="155">
        <v>3204</v>
      </c>
      <c r="D4" s="155">
        <v>3204</v>
      </c>
      <c r="E4" s="21"/>
      <c r="F4" s="222">
        <v>1</v>
      </c>
      <c r="G4" s="223" t="s">
        <v>183</v>
      </c>
      <c r="H4" s="322" t="s">
        <v>184</v>
      </c>
      <c r="I4" s="323">
        <v>20374</v>
      </c>
      <c r="J4" s="323">
        <v>20374</v>
      </c>
    </row>
    <row r="5" spans="1:10" ht="18">
      <c r="A5" s="309">
        <v>3</v>
      </c>
      <c r="B5" s="40" t="s">
        <v>4</v>
      </c>
      <c r="C5" s="60">
        <v>8216</v>
      </c>
      <c r="D5" s="60">
        <v>8216</v>
      </c>
      <c r="E5" s="21"/>
      <c r="F5" s="225"/>
      <c r="G5" s="226" t="s">
        <v>185</v>
      </c>
      <c r="H5" s="227" t="s">
        <v>186</v>
      </c>
      <c r="I5" s="224">
        <v>3937</v>
      </c>
      <c r="J5" s="224">
        <v>3937</v>
      </c>
    </row>
    <row r="6" spans="1:10" ht="18">
      <c r="A6" s="142">
        <v>4</v>
      </c>
      <c r="B6" s="125" t="s">
        <v>5</v>
      </c>
      <c r="C6" s="155">
        <v>20025</v>
      </c>
      <c r="D6" s="155">
        <v>20025</v>
      </c>
      <c r="E6" s="21"/>
      <c r="F6" s="225"/>
      <c r="G6" s="228" t="s">
        <v>133</v>
      </c>
      <c r="H6" s="227" t="s">
        <v>187</v>
      </c>
      <c r="I6" s="224">
        <v>3047</v>
      </c>
      <c r="J6" s="224">
        <v>3047</v>
      </c>
    </row>
    <row r="7" spans="1:10" ht="18">
      <c r="A7" s="309">
        <v>5</v>
      </c>
      <c r="B7" s="40" t="s">
        <v>6</v>
      </c>
      <c r="C7" s="60">
        <v>17144</v>
      </c>
      <c r="D7" s="60">
        <v>17144</v>
      </c>
      <c r="E7" s="21"/>
      <c r="F7" s="225"/>
      <c r="G7" s="228" t="s">
        <v>134</v>
      </c>
      <c r="H7" s="227" t="s">
        <v>188</v>
      </c>
      <c r="I7" s="224">
        <v>7440</v>
      </c>
      <c r="J7" s="224">
        <v>7440</v>
      </c>
    </row>
    <row r="8" spans="1:10" ht="18" customHeight="1">
      <c r="A8" s="142">
        <v>6</v>
      </c>
      <c r="B8" s="125" t="s">
        <v>7</v>
      </c>
      <c r="C8" s="155">
        <v>14736</v>
      </c>
      <c r="D8" s="155">
        <v>14736</v>
      </c>
      <c r="E8" s="21"/>
      <c r="F8" s="553"/>
      <c r="G8" s="554" t="s">
        <v>189</v>
      </c>
      <c r="H8" s="553" t="s">
        <v>190</v>
      </c>
      <c r="I8" s="535">
        <v>3204</v>
      </c>
      <c r="J8" s="535">
        <v>3204</v>
      </c>
    </row>
    <row r="9" spans="1:10" ht="18">
      <c r="A9" s="309">
        <v>7</v>
      </c>
      <c r="B9" s="40" t="s">
        <v>8</v>
      </c>
      <c r="C9" s="60">
        <v>6459</v>
      </c>
      <c r="D9" s="60">
        <v>6459</v>
      </c>
      <c r="E9" s="21"/>
      <c r="F9" s="553"/>
      <c r="G9" s="555"/>
      <c r="H9" s="553"/>
      <c r="I9" s="536"/>
      <c r="J9" s="536"/>
    </row>
    <row r="10" spans="1:10" ht="24.75">
      <c r="A10" s="142">
        <v>8</v>
      </c>
      <c r="B10" s="125" t="s">
        <v>9</v>
      </c>
      <c r="C10" s="155">
        <v>3586</v>
      </c>
      <c r="D10" s="155">
        <v>3586</v>
      </c>
      <c r="E10" s="21"/>
      <c r="F10" s="222"/>
      <c r="G10" s="228" t="s">
        <v>191</v>
      </c>
      <c r="H10" s="227" t="s">
        <v>192</v>
      </c>
      <c r="I10" s="224">
        <v>2746</v>
      </c>
      <c r="J10" s="224">
        <v>2746</v>
      </c>
    </row>
    <row r="11" spans="1:10" ht="18">
      <c r="A11" s="309">
        <v>9</v>
      </c>
      <c r="B11" s="40" t="s">
        <v>10</v>
      </c>
      <c r="C11" s="60">
        <v>6986</v>
      </c>
      <c r="D11" s="60">
        <v>6986</v>
      </c>
      <c r="E11" s="21"/>
      <c r="F11" s="229" t="s">
        <v>91</v>
      </c>
      <c r="G11" s="230" t="s">
        <v>193</v>
      </c>
      <c r="H11" s="324" t="s">
        <v>194</v>
      </c>
      <c r="I11" s="323">
        <v>102555</v>
      </c>
      <c r="J11" s="323">
        <v>102555</v>
      </c>
    </row>
    <row r="12" spans="1:10" ht="18">
      <c r="A12" s="142">
        <v>10</v>
      </c>
      <c r="B12" s="125" t="s">
        <v>11</v>
      </c>
      <c r="C12" s="155">
        <v>2386</v>
      </c>
      <c r="D12" s="155">
        <v>2386</v>
      </c>
      <c r="E12" s="21"/>
      <c r="F12" s="225"/>
      <c r="G12" s="228" t="s">
        <v>135</v>
      </c>
      <c r="H12" s="227" t="s">
        <v>195</v>
      </c>
      <c r="I12" s="224">
        <v>99681</v>
      </c>
      <c r="J12" s="224">
        <v>99681</v>
      </c>
    </row>
    <row r="13" spans="1:10" ht="18">
      <c r="A13" s="309">
        <v>11</v>
      </c>
      <c r="B13" s="40" t="s">
        <v>12</v>
      </c>
      <c r="C13" s="60">
        <v>4216</v>
      </c>
      <c r="D13" s="60">
        <v>4216</v>
      </c>
      <c r="E13" s="21"/>
      <c r="F13" s="225"/>
      <c r="G13" s="228" t="s">
        <v>136</v>
      </c>
      <c r="H13" s="227" t="s">
        <v>196</v>
      </c>
      <c r="I13" s="224">
        <v>2874</v>
      </c>
      <c r="J13" s="224">
        <v>2874</v>
      </c>
    </row>
    <row r="14" spans="1:10" ht="18" customHeight="1">
      <c r="A14" s="142">
        <v>12</v>
      </c>
      <c r="B14" s="125" t="s">
        <v>13</v>
      </c>
      <c r="C14" s="155">
        <v>6503</v>
      </c>
      <c r="D14" s="155">
        <v>6503</v>
      </c>
      <c r="E14" s="21"/>
      <c r="F14" s="548" t="s">
        <v>92</v>
      </c>
      <c r="G14" s="549" t="s">
        <v>197</v>
      </c>
      <c r="H14" s="552" t="s">
        <v>198</v>
      </c>
      <c r="I14" s="537">
        <v>2936</v>
      </c>
      <c r="J14" s="537">
        <v>2936</v>
      </c>
    </row>
    <row r="15" spans="1:10" ht="18">
      <c r="A15" s="309">
        <v>13</v>
      </c>
      <c r="B15" s="40" t="s">
        <v>14</v>
      </c>
      <c r="C15" s="60">
        <v>2656</v>
      </c>
      <c r="D15" s="60">
        <v>2656</v>
      </c>
      <c r="E15" s="21"/>
      <c r="F15" s="548"/>
      <c r="G15" s="550"/>
      <c r="H15" s="552"/>
      <c r="I15" s="538"/>
      <c r="J15" s="538"/>
    </row>
    <row r="16" spans="1:10" ht="18">
      <c r="A16" s="142">
        <v>14</v>
      </c>
      <c r="B16" s="125" t="s">
        <v>15</v>
      </c>
      <c r="C16" s="155">
        <v>4904</v>
      </c>
      <c r="D16" s="155">
        <v>4904</v>
      </c>
      <c r="E16" s="21"/>
      <c r="F16" s="548"/>
      <c r="G16" s="550"/>
      <c r="H16" s="552"/>
      <c r="I16" s="538"/>
      <c r="J16" s="538"/>
    </row>
    <row r="17" spans="1:11" ht="18">
      <c r="A17" s="309">
        <v>15</v>
      </c>
      <c r="B17" s="40" t="s">
        <v>16</v>
      </c>
      <c r="C17" s="60">
        <v>4367</v>
      </c>
      <c r="D17" s="60">
        <v>4367</v>
      </c>
      <c r="E17" s="21"/>
      <c r="F17" s="548"/>
      <c r="G17" s="551"/>
      <c r="H17" s="552"/>
      <c r="I17" s="539"/>
      <c r="J17" s="539"/>
    </row>
    <row r="18" spans="1:11" ht="18">
      <c r="A18" s="142">
        <v>16</v>
      </c>
      <c r="B18" s="125" t="s">
        <v>17</v>
      </c>
      <c r="C18" s="155">
        <v>3785</v>
      </c>
      <c r="D18" s="155">
        <v>3785</v>
      </c>
      <c r="E18" s="21"/>
      <c r="F18" s="231">
        <v>4</v>
      </c>
      <c r="G18" s="232" t="s">
        <v>199</v>
      </c>
      <c r="H18" s="233"/>
      <c r="I18" s="288">
        <f>I14+I11+I4</f>
        <v>125865</v>
      </c>
      <c r="J18" s="288">
        <f>J14+J11+J4</f>
        <v>125865</v>
      </c>
      <c r="K18" s="22"/>
    </row>
    <row r="19" spans="1:11" ht="18">
      <c r="A19" s="309">
        <v>17</v>
      </c>
      <c r="B19" s="40" t="s">
        <v>18</v>
      </c>
      <c r="C19" s="60">
        <v>5075</v>
      </c>
      <c r="D19" s="60">
        <v>5075</v>
      </c>
      <c r="E19" s="21"/>
      <c r="F19" s="234"/>
      <c r="G19" s="21"/>
      <c r="H19" s="21"/>
      <c r="I19" s="21"/>
      <c r="J19" s="21"/>
    </row>
    <row r="20" spans="1:11" ht="18">
      <c r="A20" s="142">
        <v>18</v>
      </c>
      <c r="B20" s="125" t="s">
        <v>19</v>
      </c>
      <c r="C20" s="155">
        <v>8625</v>
      </c>
      <c r="D20" s="155">
        <v>8625</v>
      </c>
      <c r="E20" s="21"/>
      <c r="F20" s="234"/>
      <c r="G20" s="21"/>
      <c r="H20" s="21"/>
      <c r="I20" s="21"/>
      <c r="J20" s="21"/>
    </row>
    <row r="21" spans="1:11" ht="18">
      <c r="A21" s="542" t="s">
        <v>0</v>
      </c>
      <c r="B21" s="543"/>
      <c r="C21" s="288">
        <v>125869</v>
      </c>
      <c r="D21" s="288">
        <v>125869</v>
      </c>
      <c r="E21" s="21"/>
      <c r="F21" s="234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34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2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W17" sqref="W17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5"/>
      <c r="B1" s="556" t="s">
        <v>36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165"/>
    </row>
    <row r="2" spans="1:20" ht="23.25">
      <c r="A2" s="165"/>
      <c r="B2" s="556" t="s">
        <v>37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165"/>
    </row>
    <row r="3" spans="1:20" ht="23.25">
      <c r="A3" s="165"/>
      <c r="B3" s="166"/>
      <c r="C3" s="556" t="s">
        <v>276</v>
      </c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165"/>
    </row>
    <row r="4" spans="1:20" ht="18.75" thickBot="1">
      <c r="A4" s="167"/>
      <c r="B4" s="167"/>
      <c r="C4" s="167"/>
      <c r="D4" s="167"/>
      <c r="E4" s="168"/>
      <c r="F4" s="168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ht="18" customHeight="1" thickBot="1">
      <c r="A5" s="577" t="s">
        <v>1</v>
      </c>
      <c r="B5" s="580" t="s">
        <v>40</v>
      </c>
      <c r="C5" s="557" t="s">
        <v>137</v>
      </c>
      <c r="D5" s="558"/>
      <c r="E5" s="558"/>
      <c r="F5" s="558"/>
      <c r="G5" s="558"/>
      <c r="H5" s="558"/>
      <c r="I5" s="559"/>
      <c r="J5" s="560" t="s">
        <v>277</v>
      </c>
      <c r="K5" s="560"/>
      <c r="L5" s="561"/>
      <c r="M5" s="561"/>
      <c r="N5" s="561"/>
      <c r="O5" s="561"/>
      <c r="P5" s="561"/>
      <c r="Q5" s="561"/>
      <c r="R5" s="561"/>
      <c r="S5" s="562"/>
      <c r="T5" s="167"/>
    </row>
    <row r="6" spans="1:20" ht="15.6" customHeight="1" thickBot="1">
      <c r="A6" s="578"/>
      <c r="B6" s="581"/>
      <c r="C6" s="583" t="s">
        <v>234</v>
      </c>
      <c r="D6" s="564"/>
      <c r="E6" s="565"/>
      <c r="F6" s="563" t="s">
        <v>235</v>
      </c>
      <c r="G6" s="564"/>
      <c r="H6" s="565"/>
      <c r="I6" s="566" t="s">
        <v>236</v>
      </c>
      <c r="J6" s="568" t="s">
        <v>138</v>
      </c>
      <c r="K6" s="569"/>
      <c r="L6" s="570"/>
      <c r="M6" s="570"/>
      <c r="N6" s="570"/>
      <c r="O6" s="570"/>
      <c r="P6" s="571"/>
      <c r="Q6" s="572" t="s">
        <v>139</v>
      </c>
      <c r="R6" s="573"/>
      <c r="S6" s="574"/>
      <c r="T6" s="258"/>
    </row>
    <row r="7" spans="1:20" ht="60.75" thickBot="1">
      <c r="A7" s="579"/>
      <c r="B7" s="582"/>
      <c r="C7" s="181" t="s">
        <v>29</v>
      </c>
      <c r="D7" s="169" t="s">
        <v>216</v>
      </c>
      <c r="E7" s="169" t="s">
        <v>217</v>
      </c>
      <c r="F7" s="181" t="s">
        <v>29</v>
      </c>
      <c r="G7" s="169" t="s">
        <v>216</v>
      </c>
      <c r="H7" s="169" t="s">
        <v>217</v>
      </c>
      <c r="I7" s="567"/>
      <c r="J7" s="273" t="s">
        <v>29</v>
      </c>
      <c r="K7" s="274" t="s">
        <v>160</v>
      </c>
      <c r="L7" s="275" t="s">
        <v>237</v>
      </c>
      <c r="M7" s="276" t="s">
        <v>161</v>
      </c>
      <c r="N7" s="260" t="s">
        <v>163</v>
      </c>
      <c r="O7" s="259" t="s">
        <v>164</v>
      </c>
      <c r="P7" s="261" t="s">
        <v>162</v>
      </c>
      <c r="Q7" s="182" t="s">
        <v>29</v>
      </c>
      <c r="R7" s="169" t="s">
        <v>160</v>
      </c>
      <c r="S7" s="275" t="s">
        <v>237</v>
      </c>
      <c r="T7" s="258"/>
    </row>
    <row r="8" spans="1:20" ht="18.75" thickTop="1">
      <c r="A8" s="74">
        <v>1</v>
      </c>
      <c r="B8" s="88" t="s">
        <v>2</v>
      </c>
      <c r="C8" s="183">
        <v>172</v>
      </c>
      <c r="D8" s="183">
        <v>46</v>
      </c>
      <c r="E8" s="171">
        <f>C8-D8</f>
        <v>126</v>
      </c>
      <c r="F8" s="171">
        <v>1</v>
      </c>
      <c r="G8" s="171">
        <v>0</v>
      </c>
      <c r="H8" s="171">
        <f>F8-G8</f>
        <v>1</v>
      </c>
      <c r="I8" s="262">
        <f>C8+F8</f>
        <v>173</v>
      </c>
      <c r="J8" s="183">
        <f>K8+L8</f>
        <v>181</v>
      </c>
      <c r="K8" s="185">
        <v>180</v>
      </c>
      <c r="L8" s="185">
        <v>1</v>
      </c>
      <c r="M8" s="277">
        <v>49</v>
      </c>
      <c r="N8" s="171">
        <f t="shared" ref="N8:N25" si="0">K8-M8</f>
        <v>131</v>
      </c>
      <c r="O8" s="171">
        <v>0</v>
      </c>
      <c r="P8" s="184">
        <f t="shared" ref="P8:P25" si="1">L8-O8</f>
        <v>1</v>
      </c>
      <c r="Q8" s="183">
        <f>R8+S8</f>
        <v>178</v>
      </c>
      <c r="R8" s="185">
        <v>177</v>
      </c>
      <c r="S8" s="94">
        <v>1</v>
      </c>
      <c r="T8" s="263"/>
    </row>
    <row r="9" spans="1:20" ht="18">
      <c r="A9" s="186">
        <v>2</v>
      </c>
      <c r="B9" s="264" t="s">
        <v>3</v>
      </c>
      <c r="C9" s="187">
        <v>168</v>
      </c>
      <c r="D9" s="187">
        <v>54</v>
      </c>
      <c r="E9" s="172">
        <f t="shared" ref="E9:E25" si="2">C9-D9</f>
        <v>114</v>
      </c>
      <c r="F9" s="172">
        <v>2</v>
      </c>
      <c r="G9" s="172">
        <v>2</v>
      </c>
      <c r="H9" s="172">
        <f t="shared" ref="H9:H25" si="3">F9-G9</f>
        <v>0</v>
      </c>
      <c r="I9" s="265">
        <f t="shared" ref="I9:I25" si="4">C9+F9</f>
        <v>170</v>
      </c>
      <c r="J9" s="187">
        <f t="shared" ref="J9:J25" si="5">K9+L9</f>
        <v>181</v>
      </c>
      <c r="K9" s="191">
        <v>179</v>
      </c>
      <c r="L9" s="191">
        <v>2</v>
      </c>
      <c r="M9" s="278">
        <v>61</v>
      </c>
      <c r="N9" s="172">
        <f t="shared" si="0"/>
        <v>118</v>
      </c>
      <c r="O9" s="172">
        <v>2</v>
      </c>
      <c r="P9" s="190">
        <f t="shared" si="1"/>
        <v>0</v>
      </c>
      <c r="Q9" s="187">
        <f t="shared" ref="Q9:Q25" si="6">R9+S9</f>
        <v>176</v>
      </c>
      <c r="R9" s="191">
        <v>174</v>
      </c>
      <c r="S9" s="188">
        <v>2</v>
      </c>
      <c r="T9" s="263"/>
    </row>
    <row r="10" spans="1:20" ht="18">
      <c r="A10" s="75">
        <v>3</v>
      </c>
      <c r="B10" s="92" t="s">
        <v>4</v>
      </c>
      <c r="C10" s="183">
        <v>216</v>
      </c>
      <c r="D10" s="183">
        <v>85</v>
      </c>
      <c r="E10" s="171">
        <f t="shared" si="2"/>
        <v>131</v>
      </c>
      <c r="F10" s="171">
        <v>1</v>
      </c>
      <c r="G10" s="171">
        <v>1</v>
      </c>
      <c r="H10" s="171">
        <f t="shared" si="3"/>
        <v>0</v>
      </c>
      <c r="I10" s="262">
        <f t="shared" si="4"/>
        <v>217</v>
      </c>
      <c r="J10" s="183">
        <f t="shared" si="5"/>
        <v>228</v>
      </c>
      <c r="K10" s="185">
        <v>227</v>
      </c>
      <c r="L10" s="185">
        <v>1</v>
      </c>
      <c r="M10" s="277">
        <v>90</v>
      </c>
      <c r="N10" s="171">
        <f t="shared" si="0"/>
        <v>137</v>
      </c>
      <c r="O10" s="171">
        <v>1</v>
      </c>
      <c r="P10" s="184">
        <f t="shared" si="1"/>
        <v>0</v>
      </c>
      <c r="Q10" s="183">
        <f t="shared" si="6"/>
        <v>227</v>
      </c>
      <c r="R10" s="185">
        <v>226</v>
      </c>
      <c r="S10" s="94">
        <v>1</v>
      </c>
      <c r="T10" s="263"/>
    </row>
    <row r="11" spans="1:20" ht="18">
      <c r="A11" s="186">
        <v>4</v>
      </c>
      <c r="B11" s="264" t="s">
        <v>5</v>
      </c>
      <c r="C11" s="187">
        <v>958</v>
      </c>
      <c r="D11" s="187">
        <v>338</v>
      </c>
      <c r="E11" s="172">
        <f t="shared" si="2"/>
        <v>620</v>
      </c>
      <c r="F11" s="172">
        <v>7</v>
      </c>
      <c r="G11" s="172">
        <v>2</v>
      </c>
      <c r="H11" s="172">
        <f t="shared" si="3"/>
        <v>5</v>
      </c>
      <c r="I11" s="265">
        <f t="shared" si="4"/>
        <v>965</v>
      </c>
      <c r="J11" s="187">
        <f t="shared" si="5"/>
        <v>1066</v>
      </c>
      <c r="K11" s="191">
        <v>1058</v>
      </c>
      <c r="L11" s="191">
        <v>8</v>
      </c>
      <c r="M11" s="278">
        <v>386</v>
      </c>
      <c r="N11" s="172">
        <f t="shared" si="0"/>
        <v>672</v>
      </c>
      <c r="O11" s="172">
        <v>3</v>
      </c>
      <c r="P11" s="190">
        <f t="shared" si="1"/>
        <v>5</v>
      </c>
      <c r="Q11" s="187">
        <f t="shared" si="6"/>
        <v>1036</v>
      </c>
      <c r="R11" s="191">
        <v>1028</v>
      </c>
      <c r="S11" s="188">
        <v>8</v>
      </c>
      <c r="T11" s="263"/>
    </row>
    <row r="12" spans="1:20" ht="18">
      <c r="A12" s="75">
        <v>5</v>
      </c>
      <c r="B12" s="92" t="s">
        <v>6</v>
      </c>
      <c r="C12" s="183">
        <v>562</v>
      </c>
      <c r="D12" s="183">
        <v>230</v>
      </c>
      <c r="E12" s="171">
        <f t="shared" si="2"/>
        <v>332</v>
      </c>
      <c r="F12" s="171">
        <v>8</v>
      </c>
      <c r="G12" s="171">
        <v>4</v>
      </c>
      <c r="H12" s="171">
        <f t="shared" si="3"/>
        <v>4</v>
      </c>
      <c r="I12" s="262">
        <f t="shared" si="4"/>
        <v>570</v>
      </c>
      <c r="J12" s="183">
        <f t="shared" si="5"/>
        <v>593</v>
      </c>
      <c r="K12" s="185">
        <v>585</v>
      </c>
      <c r="L12" s="185">
        <v>8</v>
      </c>
      <c r="M12" s="277">
        <v>238</v>
      </c>
      <c r="N12" s="171">
        <f t="shared" si="0"/>
        <v>347</v>
      </c>
      <c r="O12" s="171">
        <v>4</v>
      </c>
      <c r="P12" s="184">
        <f t="shared" si="1"/>
        <v>4</v>
      </c>
      <c r="Q12" s="183">
        <f t="shared" si="6"/>
        <v>586</v>
      </c>
      <c r="R12" s="185">
        <v>578</v>
      </c>
      <c r="S12" s="94">
        <v>8</v>
      </c>
      <c r="T12" s="263"/>
    </row>
    <row r="13" spans="1:20" ht="18">
      <c r="A13" s="186">
        <v>6</v>
      </c>
      <c r="B13" s="264" t="s">
        <v>7</v>
      </c>
      <c r="C13" s="187">
        <v>671</v>
      </c>
      <c r="D13" s="187">
        <v>185</v>
      </c>
      <c r="E13" s="172">
        <f t="shared" si="2"/>
        <v>486</v>
      </c>
      <c r="F13" s="172">
        <v>1</v>
      </c>
      <c r="G13" s="172">
        <v>0</v>
      </c>
      <c r="H13" s="172">
        <f t="shared" si="3"/>
        <v>1</v>
      </c>
      <c r="I13" s="265">
        <f t="shared" si="4"/>
        <v>672</v>
      </c>
      <c r="J13" s="187">
        <f t="shared" si="5"/>
        <v>710</v>
      </c>
      <c r="K13" s="191">
        <v>709</v>
      </c>
      <c r="L13" s="191">
        <v>1</v>
      </c>
      <c r="M13" s="278">
        <v>202</v>
      </c>
      <c r="N13" s="172">
        <f t="shared" si="0"/>
        <v>507</v>
      </c>
      <c r="O13" s="172">
        <v>0</v>
      </c>
      <c r="P13" s="190">
        <f t="shared" si="1"/>
        <v>1</v>
      </c>
      <c r="Q13" s="187">
        <f t="shared" si="6"/>
        <v>698</v>
      </c>
      <c r="R13" s="191">
        <v>697</v>
      </c>
      <c r="S13" s="188">
        <v>1</v>
      </c>
      <c r="T13" s="263"/>
    </row>
    <row r="14" spans="1:20" ht="18">
      <c r="A14" s="75">
        <v>7</v>
      </c>
      <c r="B14" s="92" t="s">
        <v>8</v>
      </c>
      <c r="C14" s="183">
        <v>221</v>
      </c>
      <c r="D14" s="183">
        <v>78</v>
      </c>
      <c r="E14" s="171">
        <f t="shared" si="2"/>
        <v>143</v>
      </c>
      <c r="F14" s="171">
        <v>5</v>
      </c>
      <c r="G14" s="171">
        <v>3</v>
      </c>
      <c r="H14" s="171">
        <f t="shared" si="3"/>
        <v>2</v>
      </c>
      <c r="I14" s="262">
        <f t="shared" si="4"/>
        <v>226</v>
      </c>
      <c r="J14" s="183">
        <f t="shared" si="5"/>
        <v>245</v>
      </c>
      <c r="K14" s="185">
        <v>240</v>
      </c>
      <c r="L14" s="185">
        <v>5</v>
      </c>
      <c r="M14" s="277">
        <v>82</v>
      </c>
      <c r="N14" s="171">
        <f t="shared" si="0"/>
        <v>158</v>
      </c>
      <c r="O14" s="171">
        <v>3</v>
      </c>
      <c r="P14" s="184">
        <f t="shared" si="1"/>
        <v>2</v>
      </c>
      <c r="Q14" s="183">
        <f t="shared" si="6"/>
        <v>237</v>
      </c>
      <c r="R14" s="185">
        <v>232</v>
      </c>
      <c r="S14" s="94">
        <v>5</v>
      </c>
      <c r="T14" s="263"/>
    </row>
    <row r="15" spans="1:20" ht="18">
      <c r="A15" s="186">
        <v>8</v>
      </c>
      <c r="B15" s="264" t="s">
        <v>9</v>
      </c>
      <c r="C15" s="187">
        <v>161</v>
      </c>
      <c r="D15" s="187">
        <v>33</v>
      </c>
      <c r="E15" s="172">
        <f t="shared" si="2"/>
        <v>128</v>
      </c>
      <c r="F15" s="172">
        <v>2</v>
      </c>
      <c r="G15" s="172">
        <v>0</v>
      </c>
      <c r="H15" s="172">
        <f t="shared" si="3"/>
        <v>2</v>
      </c>
      <c r="I15" s="265">
        <f t="shared" si="4"/>
        <v>163</v>
      </c>
      <c r="J15" s="187">
        <f t="shared" si="5"/>
        <v>175</v>
      </c>
      <c r="K15" s="191">
        <v>173</v>
      </c>
      <c r="L15" s="191">
        <v>2</v>
      </c>
      <c r="M15" s="278">
        <v>35</v>
      </c>
      <c r="N15" s="172">
        <f t="shared" si="0"/>
        <v>138</v>
      </c>
      <c r="O15" s="172">
        <v>0</v>
      </c>
      <c r="P15" s="190">
        <f t="shared" si="1"/>
        <v>2</v>
      </c>
      <c r="Q15" s="187">
        <f t="shared" si="6"/>
        <v>173</v>
      </c>
      <c r="R15" s="191">
        <v>171</v>
      </c>
      <c r="S15" s="188">
        <v>2</v>
      </c>
      <c r="T15" s="263"/>
    </row>
    <row r="16" spans="1:20" ht="18">
      <c r="A16" s="75">
        <v>9</v>
      </c>
      <c r="B16" s="92" t="s">
        <v>10</v>
      </c>
      <c r="C16" s="183">
        <v>264</v>
      </c>
      <c r="D16" s="183">
        <v>94</v>
      </c>
      <c r="E16" s="171">
        <f t="shared" si="2"/>
        <v>170</v>
      </c>
      <c r="F16" s="171">
        <v>2</v>
      </c>
      <c r="G16" s="171">
        <v>2</v>
      </c>
      <c r="H16" s="171">
        <f t="shared" si="3"/>
        <v>0</v>
      </c>
      <c r="I16" s="262">
        <f t="shared" si="4"/>
        <v>266</v>
      </c>
      <c r="J16" s="183">
        <f t="shared" si="5"/>
        <v>282</v>
      </c>
      <c r="K16" s="185">
        <v>279</v>
      </c>
      <c r="L16" s="185">
        <v>3</v>
      </c>
      <c r="M16" s="277">
        <v>99</v>
      </c>
      <c r="N16" s="171">
        <f t="shared" si="0"/>
        <v>180</v>
      </c>
      <c r="O16" s="171">
        <v>3</v>
      </c>
      <c r="P16" s="184">
        <f t="shared" si="1"/>
        <v>0</v>
      </c>
      <c r="Q16" s="183">
        <f t="shared" si="6"/>
        <v>279</v>
      </c>
      <c r="R16" s="185">
        <v>276</v>
      </c>
      <c r="S16" s="94">
        <v>3</v>
      </c>
      <c r="T16" s="263"/>
    </row>
    <row r="17" spans="1:20" ht="18">
      <c r="A17" s="186">
        <v>10</v>
      </c>
      <c r="B17" s="264" t="s">
        <v>11</v>
      </c>
      <c r="C17" s="187">
        <v>108</v>
      </c>
      <c r="D17" s="187">
        <v>35</v>
      </c>
      <c r="E17" s="172">
        <f t="shared" si="2"/>
        <v>73</v>
      </c>
      <c r="F17" s="172">
        <v>1</v>
      </c>
      <c r="G17" s="172">
        <v>1</v>
      </c>
      <c r="H17" s="172">
        <f t="shared" si="3"/>
        <v>0</v>
      </c>
      <c r="I17" s="265">
        <f t="shared" si="4"/>
        <v>109</v>
      </c>
      <c r="J17" s="187">
        <f t="shared" si="5"/>
        <v>113</v>
      </c>
      <c r="K17" s="191">
        <v>112</v>
      </c>
      <c r="L17" s="191">
        <v>1</v>
      </c>
      <c r="M17" s="278">
        <v>35</v>
      </c>
      <c r="N17" s="172">
        <f t="shared" si="0"/>
        <v>77</v>
      </c>
      <c r="O17" s="172">
        <v>1</v>
      </c>
      <c r="P17" s="190">
        <f t="shared" si="1"/>
        <v>0</v>
      </c>
      <c r="Q17" s="187">
        <f t="shared" si="6"/>
        <v>113</v>
      </c>
      <c r="R17" s="191">
        <v>112</v>
      </c>
      <c r="S17" s="188">
        <v>1</v>
      </c>
      <c r="T17" s="263"/>
    </row>
    <row r="18" spans="1:20" ht="18">
      <c r="A18" s="75">
        <v>11</v>
      </c>
      <c r="B18" s="92" t="s">
        <v>12</v>
      </c>
      <c r="C18" s="183">
        <v>252</v>
      </c>
      <c r="D18" s="183">
        <v>85</v>
      </c>
      <c r="E18" s="171">
        <f t="shared" si="2"/>
        <v>167</v>
      </c>
      <c r="F18" s="171">
        <v>1</v>
      </c>
      <c r="G18" s="171">
        <v>1</v>
      </c>
      <c r="H18" s="171">
        <f t="shared" si="3"/>
        <v>0</v>
      </c>
      <c r="I18" s="262">
        <f t="shared" si="4"/>
        <v>253</v>
      </c>
      <c r="J18" s="183">
        <f t="shared" si="5"/>
        <v>260</v>
      </c>
      <c r="K18" s="185">
        <v>259</v>
      </c>
      <c r="L18" s="185">
        <v>1</v>
      </c>
      <c r="M18" s="277">
        <v>88</v>
      </c>
      <c r="N18" s="171">
        <f t="shared" si="0"/>
        <v>171</v>
      </c>
      <c r="O18" s="171">
        <v>1</v>
      </c>
      <c r="P18" s="184">
        <f t="shared" si="1"/>
        <v>0</v>
      </c>
      <c r="Q18" s="183">
        <f t="shared" si="6"/>
        <v>256</v>
      </c>
      <c r="R18" s="185">
        <v>255</v>
      </c>
      <c r="S18" s="94">
        <v>1</v>
      </c>
      <c r="T18" s="263"/>
    </row>
    <row r="19" spans="1:20" ht="18">
      <c r="A19" s="186">
        <v>12</v>
      </c>
      <c r="B19" s="264" t="s">
        <v>13</v>
      </c>
      <c r="C19" s="187">
        <v>224</v>
      </c>
      <c r="D19" s="187">
        <v>68</v>
      </c>
      <c r="E19" s="172">
        <f t="shared" si="2"/>
        <v>156</v>
      </c>
      <c r="F19" s="172">
        <v>0</v>
      </c>
      <c r="G19" s="172">
        <v>0</v>
      </c>
      <c r="H19" s="172">
        <f t="shared" si="3"/>
        <v>0</v>
      </c>
      <c r="I19" s="265">
        <f t="shared" si="4"/>
        <v>224</v>
      </c>
      <c r="J19" s="187">
        <f t="shared" si="5"/>
        <v>228</v>
      </c>
      <c r="K19" s="191">
        <v>228</v>
      </c>
      <c r="L19" s="191">
        <v>0</v>
      </c>
      <c r="M19" s="278">
        <v>68</v>
      </c>
      <c r="N19" s="172">
        <f t="shared" si="0"/>
        <v>160</v>
      </c>
      <c r="O19" s="172">
        <v>0</v>
      </c>
      <c r="P19" s="190">
        <f t="shared" si="1"/>
        <v>0</v>
      </c>
      <c r="Q19" s="187">
        <f t="shared" si="6"/>
        <v>225</v>
      </c>
      <c r="R19" s="191">
        <v>225</v>
      </c>
      <c r="S19" s="188">
        <v>0</v>
      </c>
      <c r="T19" s="263"/>
    </row>
    <row r="20" spans="1:20" ht="18">
      <c r="A20" s="75">
        <v>13</v>
      </c>
      <c r="B20" s="92" t="s">
        <v>14</v>
      </c>
      <c r="C20" s="183">
        <v>118</v>
      </c>
      <c r="D20" s="183">
        <v>45</v>
      </c>
      <c r="E20" s="171">
        <f t="shared" si="2"/>
        <v>73</v>
      </c>
      <c r="F20" s="171">
        <v>0</v>
      </c>
      <c r="G20" s="171">
        <v>0</v>
      </c>
      <c r="H20" s="171">
        <f t="shared" si="3"/>
        <v>0</v>
      </c>
      <c r="I20" s="262">
        <f t="shared" si="4"/>
        <v>118</v>
      </c>
      <c r="J20" s="183">
        <f t="shared" si="5"/>
        <v>122</v>
      </c>
      <c r="K20" s="185">
        <v>122</v>
      </c>
      <c r="L20" s="185">
        <v>0</v>
      </c>
      <c r="M20" s="277">
        <v>48</v>
      </c>
      <c r="N20" s="171">
        <f t="shared" si="0"/>
        <v>74</v>
      </c>
      <c r="O20" s="171">
        <v>0</v>
      </c>
      <c r="P20" s="184">
        <f t="shared" si="1"/>
        <v>0</v>
      </c>
      <c r="Q20" s="183">
        <f t="shared" si="6"/>
        <v>121</v>
      </c>
      <c r="R20" s="185">
        <v>121</v>
      </c>
      <c r="S20" s="94">
        <v>0</v>
      </c>
      <c r="T20" s="263"/>
    </row>
    <row r="21" spans="1:20" ht="18">
      <c r="A21" s="186">
        <v>14</v>
      </c>
      <c r="B21" s="264" t="s">
        <v>15</v>
      </c>
      <c r="C21" s="187">
        <v>194</v>
      </c>
      <c r="D21" s="187">
        <v>74</v>
      </c>
      <c r="E21" s="172">
        <f t="shared" si="2"/>
        <v>120</v>
      </c>
      <c r="F21" s="172">
        <v>1</v>
      </c>
      <c r="G21" s="172">
        <v>0</v>
      </c>
      <c r="H21" s="172">
        <f t="shared" si="3"/>
        <v>1</v>
      </c>
      <c r="I21" s="265">
        <f t="shared" si="4"/>
        <v>195</v>
      </c>
      <c r="J21" s="187">
        <f t="shared" si="5"/>
        <v>203</v>
      </c>
      <c r="K21" s="191">
        <v>201</v>
      </c>
      <c r="L21" s="191">
        <v>2</v>
      </c>
      <c r="M21" s="278">
        <v>78</v>
      </c>
      <c r="N21" s="172">
        <f t="shared" si="0"/>
        <v>123</v>
      </c>
      <c r="O21" s="172">
        <v>1</v>
      </c>
      <c r="P21" s="190">
        <f t="shared" si="1"/>
        <v>1</v>
      </c>
      <c r="Q21" s="187">
        <f t="shared" si="6"/>
        <v>202</v>
      </c>
      <c r="R21" s="191">
        <v>200</v>
      </c>
      <c r="S21" s="188">
        <v>2</v>
      </c>
      <c r="T21" s="263"/>
    </row>
    <row r="22" spans="1:20" ht="18">
      <c r="A22" s="75">
        <v>15</v>
      </c>
      <c r="B22" s="92" t="s">
        <v>16</v>
      </c>
      <c r="C22" s="183">
        <v>183</v>
      </c>
      <c r="D22" s="183">
        <v>56</v>
      </c>
      <c r="E22" s="171">
        <f t="shared" si="2"/>
        <v>127</v>
      </c>
      <c r="F22" s="173">
        <v>0</v>
      </c>
      <c r="G22" s="171">
        <v>0</v>
      </c>
      <c r="H22" s="171">
        <f t="shared" si="3"/>
        <v>0</v>
      </c>
      <c r="I22" s="262">
        <f t="shared" si="4"/>
        <v>183</v>
      </c>
      <c r="J22" s="183">
        <f t="shared" si="5"/>
        <v>191</v>
      </c>
      <c r="K22" s="185">
        <v>191</v>
      </c>
      <c r="L22" s="185">
        <v>0</v>
      </c>
      <c r="M22" s="277">
        <v>59</v>
      </c>
      <c r="N22" s="171">
        <f t="shared" si="0"/>
        <v>132</v>
      </c>
      <c r="O22" s="171">
        <v>0</v>
      </c>
      <c r="P22" s="184">
        <f t="shared" si="1"/>
        <v>0</v>
      </c>
      <c r="Q22" s="183">
        <f t="shared" si="6"/>
        <v>188</v>
      </c>
      <c r="R22" s="185">
        <v>188</v>
      </c>
      <c r="S22" s="94">
        <v>0</v>
      </c>
      <c r="T22" s="263"/>
    </row>
    <row r="23" spans="1:20" ht="18">
      <c r="A23" s="186">
        <v>16</v>
      </c>
      <c r="B23" s="264" t="s">
        <v>17</v>
      </c>
      <c r="C23" s="187">
        <v>144</v>
      </c>
      <c r="D23" s="187">
        <v>29</v>
      </c>
      <c r="E23" s="172">
        <f t="shared" si="2"/>
        <v>115</v>
      </c>
      <c r="F23" s="189">
        <v>3</v>
      </c>
      <c r="G23" s="172">
        <v>0</v>
      </c>
      <c r="H23" s="172">
        <f t="shared" si="3"/>
        <v>3</v>
      </c>
      <c r="I23" s="265">
        <f t="shared" si="4"/>
        <v>147</v>
      </c>
      <c r="J23" s="187">
        <f t="shared" si="5"/>
        <v>151</v>
      </c>
      <c r="K23" s="191">
        <v>148</v>
      </c>
      <c r="L23" s="191">
        <v>3</v>
      </c>
      <c r="M23" s="278">
        <v>29</v>
      </c>
      <c r="N23" s="172">
        <f t="shared" si="0"/>
        <v>119</v>
      </c>
      <c r="O23" s="172">
        <v>0</v>
      </c>
      <c r="P23" s="190">
        <f t="shared" si="1"/>
        <v>3</v>
      </c>
      <c r="Q23" s="187">
        <f t="shared" si="6"/>
        <v>148</v>
      </c>
      <c r="R23" s="191">
        <v>145</v>
      </c>
      <c r="S23" s="188">
        <v>3</v>
      </c>
      <c r="T23" s="263"/>
    </row>
    <row r="24" spans="1:20" ht="18">
      <c r="A24" s="75">
        <v>17</v>
      </c>
      <c r="B24" s="92" t="s">
        <v>18</v>
      </c>
      <c r="C24" s="183">
        <v>188</v>
      </c>
      <c r="D24" s="183">
        <v>66</v>
      </c>
      <c r="E24" s="171">
        <f t="shared" si="2"/>
        <v>122</v>
      </c>
      <c r="F24" s="173">
        <v>2</v>
      </c>
      <c r="G24" s="171">
        <v>2</v>
      </c>
      <c r="H24" s="171">
        <f t="shared" si="3"/>
        <v>0</v>
      </c>
      <c r="I24" s="262">
        <f t="shared" si="4"/>
        <v>190</v>
      </c>
      <c r="J24" s="183">
        <f t="shared" si="5"/>
        <v>197</v>
      </c>
      <c r="K24" s="185">
        <v>195</v>
      </c>
      <c r="L24" s="185">
        <v>2</v>
      </c>
      <c r="M24" s="277">
        <v>69</v>
      </c>
      <c r="N24" s="171">
        <f t="shared" si="0"/>
        <v>126</v>
      </c>
      <c r="O24" s="171">
        <v>2</v>
      </c>
      <c r="P24" s="184">
        <f t="shared" si="1"/>
        <v>0</v>
      </c>
      <c r="Q24" s="183">
        <f t="shared" si="6"/>
        <v>194</v>
      </c>
      <c r="R24" s="185">
        <v>192</v>
      </c>
      <c r="S24" s="94">
        <v>2</v>
      </c>
      <c r="T24" s="263"/>
    </row>
    <row r="25" spans="1:20" ht="18.75" thickBot="1">
      <c r="A25" s="192">
        <v>18</v>
      </c>
      <c r="B25" s="266" t="s">
        <v>19</v>
      </c>
      <c r="C25" s="267">
        <v>380</v>
      </c>
      <c r="D25" s="267">
        <v>120</v>
      </c>
      <c r="E25" s="268">
        <f t="shared" si="2"/>
        <v>260</v>
      </c>
      <c r="F25" s="269">
        <v>2</v>
      </c>
      <c r="G25" s="268">
        <v>0</v>
      </c>
      <c r="H25" s="268">
        <f t="shared" si="3"/>
        <v>2</v>
      </c>
      <c r="I25" s="270">
        <f t="shared" si="4"/>
        <v>382</v>
      </c>
      <c r="J25" s="193">
        <f t="shared" si="5"/>
        <v>399</v>
      </c>
      <c r="K25" s="196">
        <v>397</v>
      </c>
      <c r="L25" s="196">
        <v>2</v>
      </c>
      <c r="M25" s="279">
        <v>125</v>
      </c>
      <c r="N25" s="194">
        <f t="shared" si="0"/>
        <v>272</v>
      </c>
      <c r="O25" s="194">
        <v>0</v>
      </c>
      <c r="P25" s="195">
        <f t="shared" si="1"/>
        <v>2</v>
      </c>
      <c r="Q25" s="193">
        <f t="shared" si="6"/>
        <v>390</v>
      </c>
      <c r="R25" s="196">
        <v>388</v>
      </c>
      <c r="S25" s="325">
        <v>2</v>
      </c>
      <c r="T25" s="263"/>
    </row>
    <row r="26" spans="1:20" ht="18.75" thickBot="1">
      <c r="A26" s="575" t="s">
        <v>0</v>
      </c>
      <c r="B26" s="576"/>
      <c r="C26" s="197">
        <v>5184</v>
      </c>
      <c r="D26" s="197">
        <v>1721</v>
      </c>
      <c r="E26" s="197">
        <f t="shared" ref="E26:Q26" si="7">SUM(E8:E25)</f>
        <v>3463</v>
      </c>
      <c r="F26" s="197">
        <v>39</v>
      </c>
      <c r="G26" s="197">
        <v>18</v>
      </c>
      <c r="H26" s="197">
        <f t="shared" si="7"/>
        <v>21</v>
      </c>
      <c r="I26" s="197">
        <f t="shared" si="7"/>
        <v>5223</v>
      </c>
      <c r="J26" s="235">
        <f t="shared" si="7"/>
        <v>5525</v>
      </c>
      <c r="K26" s="235">
        <v>5483</v>
      </c>
      <c r="L26" s="235">
        <v>42</v>
      </c>
      <c r="M26" s="235">
        <v>1841</v>
      </c>
      <c r="N26" s="197">
        <f t="shared" si="7"/>
        <v>3642</v>
      </c>
      <c r="O26" s="197">
        <v>21</v>
      </c>
      <c r="P26" s="197">
        <f t="shared" si="7"/>
        <v>21</v>
      </c>
      <c r="Q26" s="197">
        <f t="shared" si="7"/>
        <v>5427</v>
      </c>
      <c r="R26" s="197">
        <v>5385</v>
      </c>
      <c r="S26" s="197">
        <v>42</v>
      </c>
      <c r="T26" s="258"/>
    </row>
    <row r="27" spans="1:20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</row>
  </sheetData>
  <mergeCells count="13">
    <mergeCell ref="F6:H6"/>
    <mergeCell ref="I6:I7"/>
    <mergeCell ref="J6:P6"/>
    <mergeCell ref="Q6:S6"/>
    <mergeCell ref="A26:B26"/>
    <mergeCell ref="A5:A7"/>
    <mergeCell ref="B5:B7"/>
    <mergeCell ref="C6:E6"/>
    <mergeCell ref="B1:S1"/>
    <mergeCell ref="B2:S2"/>
    <mergeCell ref="C3:S3"/>
    <mergeCell ref="C5:I5"/>
    <mergeCell ref="J5:S5"/>
  </mergeCells>
  <phoneticPr fontId="21" type="noConversion"/>
  <pageMargins left="0.75" right="0.75" top="1" bottom="1" header="0.5" footer="0.5"/>
  <pageSetup paperSize="9" scale="62" fitToHeight="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0" zoomScaleNormal="70" workbookViewId="0">
      <selection activeCell="R16" sqref="R16"/>
    </sheetView>
  </sheetViews>
  <sheetFormatPr defaultRowHeight="18"/>
  <cols>
    <col min="1" max="1" width="7.140625" style="14" customWidth="1"/>
    <col min="2" max="2" width="25.5703125" style="14" customWidth="1"/>
    <col min="3" max="3" width="17.140625" style="14" customWidth="1"/>
    <col min="4" max="4" width="16.5703125" style="14" customWidth="1"/>
    <col min="5" max="5" width="16.42578125" style="14" customWidth="1"/>
    <col min="6" max="6" width="16" style="14" customWidth="1"/>
    <col min="7" max="8" width="9.140625" style="14"/>
    <col min="9" max="9" width="28.5703125" style="14" customWidth="1"/>
    <col min="10" max="256" width="9.140625" style="14"/>
    <col min="257" max="257" width="7.140625" style="14" customWidth="1"/>
    <col min="258" max="258" width="25.5703125" style="14" customWidth="1"/>
    <col min="259" max="259" width="17.140625" style="14" customWidth="1"/>
    <col min="260" max="260" width="16.5703125" style="14" customWidth="1"/>
    <col min="261" max="261" width="16.42578125" style="14" customWidth="1"/>
    <col min="262" max="262" width="16" style="14" customWidth="1"/>
    <col min="263" max="264" width="9.140625" style="14"/>
    <col min="265" max="265" width="28.5703125" style="14" customWidth="1"/>
    <col min="266" max="512" width="9.140625" style="14"/>
    <col min="513" max="513" width="7.140625" style="14" customWidth="1"/>
    <col min="514" max="514" width="25.5703125" style="14" customWidth="1"/>
    <col min="515" max="515" width="17.140625" style="14" customWidth="1"/>
    <col min="516" max="516" width="16.5703125" style="14" customWidth="1"/>
    <col min="517" max="517" width="16.42578125" style="14" customWidth="1"/>
    <col min="518" max="518" width="16" style="14" customWidth="1"/>
    <col min="519" max="520" width="9.140625" style="14"/>
    <col min="521" max="521" width="28.5703125" style="14" customWidth="1"/>
    <col min="522" max="768" width="9.140625" style="14"/>
    <col min="769" max="769" width="7.140625" style="14" customWidth="1"/>
    <col min="770" max="770" width="25.5703125" style="14" customWidth="1"/>
    <col min="771" max="771" width="17.140625" style="14" customWidth="1"/>
    <col min="772" max="772" width="16.5703125" style="14" customWidth="1"/>
    <col min="773" max="773" width="16.42578125" style="14" customWidth="1"/>
    <col min="774" max="774" width="16" style="14" customWidth="1"/>
    <col min="775" max="776" width="9.140625" style="14"/>
    <col min="777" max="777" width="28.5703125" style="14" customWidth="1"/>
    <col min="778" max="1024" width="9.140625" style="14"/>
    <col min="1025" max="1025" width="7.140625" style="14" customWidth="1"/>
    <col min="1026" max="1026" width="25.5703125" style="14" customWidth="1"/>
    <col min="1027" max="1027" width="17.140625" style="14" customWidth="1"/>
    <col min="1028" max="1028" width="16.5703125" style="14" customWidth="1"/>
    <col min="1029" max="1029" width="16.42578125" style="14" customWidth="1"/>
    <col min="1030" max="1030" width="16" style="14" customWidth="1"/>
    <col min="1031" max="1032" width="9.140625" style="14"/>
    <col min="1033" max="1033" width="28.5703125" style="14" customWidth="1"/>
    <col min="1034" max="1280" width="9.140625" style="14"/>
    <col min="1281" max="1281" width="7.140625" style="14" customWidth="1"/>
    <col min="1282" max="1282" width="25.5703125" style="14" customWidth="1"/>
    <col min="1283" max="1283" width="17.140625" style="14" customWidth="1"/>
    <col min="1284" max="1284" width="16.5703125" style="14" customWidth="1"/>
    <col min="1285" max="1285" width="16.42578125" style="14" customWidth="1"/>
    <col min="1286" max="1286" width="16" style="14" customWidth="1"/>
    <col min="1287" max="1288" width="9.140625" style="14"/>
    <col min="1289" max="1289" width="28.5703125" style="14" customWidth="1"/>
    <col min="1290" max="1536" width="9.140625" style="14"/>
    <col min="1537" max="1537" width="7.140625" style="14" customWidth="1"/>
    <col min="1538" max="1538" width="25.5703125" style="14" customWidth="1"/>
    <col min="1539" max="1539" width="17.140625" style="14" customWidth="1"/>
    <col min="1540" max="1540" width="16.5703125" style="14" customWidth="1"/>
    <col min="1541" max="1541" width="16.42578125" style="14" customWidth="1"/>
    <col min="1542" max="1542" width="16" style="14" customWidth="1"/>
    <col min="1543" max="1544" width="9.140625" style="14"/>
    <col min="1545" max="1545" width="28.5703125" style="14" customWidth="1"/>
    <col min="1546" max="1792" width="9.140625" style="14"/>
    <col min="1793" max="1793" width="7.140625" style="14" customWidth="1"/>
    <col min="1794" max="1794" width="25.5703125" style="14" customWidth="1"/>
    <col min="1795" max="1795" width="17.140625" style="14" customWidth="1"/>
    <col min="1796" max="1796" width="16.5703125" style="14" customWidth="1"/>
    <col min="1797" max="1797" width="16.42578125" style="14" customWidth="1"/>
    <col min="1798" max="1798" width="16" style="14" customWidth="1"/>
    <col min="1799" max="1800" width="9.140625" style="14"/>
    <col min="1801" max="1801" width="28.5703125" style="14" customWidth="1"/>
    <col min="1802" max="2048" width="9.140625" style="14"/>
    <col min="2049" max="2049" width="7.140625" style="14" customWidth="1"/>
    <col min="2050" max="2050" width="25.5703125" style="14" customWidth="1"/>
    <col min="2051" max="2051" width="17.140625" style="14" customWidth="1"/>
    <col min="2052" max="2052" width="16.5703125" style="14" customWidth="1"/>
    <col min="2053" max="2053" width="16.42578125" style="14" customWidth="1"/>
    <col min="2054" max="2054" width="16" style="14" customWidth="1"/>
    <col min="2055" max="2056" width="9.140625" style="14"/>
    <col min="2057" max="2057" width="28.5703125" style="14" customWidth="1"/>
    <col min="2058" max="2304" width="9.140625" style="14"/>
    <col min="2305" max="2305" width="7.140625" style="14" customWidth="1"/>
    <col min="2306" max="2306" width="25.5703125" style="14" customWidth="1"/>
    <col min="2307" max="2307" width="17.140625" style="14" customWidth="1"/>
    <col min="2308" max="2308" width="16.5703125" style="14" customWidth="1"/>
    <col min="2309" max="2309" width="16.42578125" style="14" customWidth="1"/>
    <col min="2310" max="2310" width="16" style="14" customWidth="1"/>
    <col min="2311" max="2312" width="9.140625" style="14"/>
    <col min="2313" max="2313" width="28.5703125" style="14" customWidth="1"/>
    <col min="2314" max="2560" width="9.140625" style="14"/>
    <col min="2561" max="2561" width="7.140625" style="14" customWidth="1"/>
    <col min="2562" max="2562" width="25.5703125" style="14" customWidth="1"/>
    <col min="2563" max="2563" width="17.140625" style="14" customWidth="1"/>
    <col min="2564" max="2564" width="16.5703125" style="14" customWidth="1"/>
    <col min="2565" max="2565" width="16.42578125" style="14" customWidth="1"/>
    <col min="2566" max="2566" width="16" style="14" customWidth="1"/>
    <col min="2567" max="2568" width="9.140625" style="14"/>
    <col min="2569" max="2569" width="28.5703125" style="14" customWidth="1"/>
    <col min="2570" max="2816" width="9.140625" style="14"/>
    <col min="2817" max="2817" width="7.140625" style="14" customWidth="1"/>
    <col min="2818" max="2818" width="25.5703125" style="14" customWidth="1"/>
    <col min="2819" max="2819" width="17.140625" style="14" customWidth="1"/>
    <col min="2820" max="2820" width="16.5703125" style="14" customWidth="1"/>
    <col min="2821" max="2821" width="16.42578125" style="14" customWidth="1"/>
    <col min="2822" max="2822" width="16" style="14" customWidth="1"/>
    <col min="2823" max="2824" width="9.140625" style="14"/>
    <col min="2825" max="2825" width="28.5703125" style="14" customWidth="1"/>
    <col min="2826" max="3072" width="9.140625" style="14"/>
    <col min="3073" max="3073" width="7.140625" style="14" customWidth="1"/>
    <col min="3074" max="3074" width="25.5703125" style="14" customWidth="1"/>
    <col min="3075" max="3075" width="17.140625" style="14" customWidth="1"/>
    <col min="3076" max="3076" width="16.5703125" style="14" customWidth="1"/>
    <col min="3077" max="3077" width="16.42578125" style="14" customWidth="1"/>
    <col min="3078" max="3078" width="16" style="14" customWidth="1"/>
    <col min="3079" max="3080" width="9.140625" style="14"/>
    <col min="3081" max="3081" width="28.5703125" style="14" customWidth="1"/>
    <col min="3082" max="3328" width="9.140625" style="14"/>
    <col min="3329" max="3329" width="7.140625" style="14" customWidth="1"/>
    <col min="3330" max="3330" width="25.5703125" style="14" customWidth="1"/>
    <col min="3331" max="3331" width="17.140625" style="14" customWidth="1"/>
    <col min="3332" max="3332" width="16.5703125" style="14" customWidth="1"/>
    <col min="3333" max="3333" width="16.42578125" style="14" customWidth="1"/>
    <col min="3334" max="3334" width="16" style="14" customWidth="1"/>
    <col min="3335" max="3336" width="9.140625" style="14"/>
    <col min="3337" max="3337" width="28.5703125" style="14" customWidth="1"/>
    <col min="3338" max="3584" width="9.140625" style="14"/>
    <col min="3585" max="3585" width="7.140625" style="14" customWidth="1"/>
    <col min="3586" max="3586" width="25.5703125" style="14" customWidth="1"/>
    <col min="3587" max="3587" width="17.140625" style="14" customWidth="1"/>
    <col min="3588" max="3588" width="16.5703125" style="14" customWidth="1"/>
    <col min="3589" max="3589" width="16.42578125" style="14" customWidth="1"/>
    <col min="3590" max="3590" width="16" style="14" customWidth="1"/>
    <col min="3591" max="3592" width="9.140625" style="14"/>
    <col min="3593" max="3593" width="28.5703125" style="14" customWidth="1"/>
    <col min="3594" max="3840" width="9.140625" style="14"/>
    <col min="3841" max="3841" width="7.140625" style="14" customWidth="1"/>
    <col min="3842" max="3842" width="25.5703125" style="14" customWidth="1"/>
    <col min="3843" max="3843" width="17.140625" style="14" customWidth="1"/>
    <col min="3844" max="3844" width="16.5703125" style="14" customWidth="1"/>
    <col min="3845" max="3845" width="16.42578125" style="14" customWidth="1"/>
    <col min="3846" max="3846" width="16" style="14" customWidth="1"/>
    <col min="3847" max="3848" width="9.140625" style="14"/>
    <col min="3849" max="3849" width="28.5703125" style="14" customWidth="1"/>
    <col min="3850" max="4096" width="9.140625" style="14"/>
    <col min="4097" max="4097" width="7.140625" style="14" customWidth="1"/>
    <col min="4098" max="4098" width="25.5703125" style="14" customWidth="1"/>
    <col min="4099" max="4099" width="17.140625" style="14" customWidth="1"/>
    <col min="4100" max="4100" width="16.5703125" style="14" customWidth="1"/>
    <col min="4101" max="4101" width="16.42578125" style="14" customWidth="1"/>
    <col min="4102" max="4102" width="16" style="14" customWidth="1"/>
    <col min="4103" max="4104" width="9.140625" style="14"/>
    <col min="4105" max="4105" width="28.5703125" style="14" customWidth="1"/>
    <col min="4106" max="4352" width="9.140625" style="14"/>
    <col min="4353" max="4353" width="7.140625" style="14" customWidth="1"/>
    <col min="4354" max="4354" width="25.5703125" style="14" customWidth="1"/>
    <col min="4355" max="4355" width="17.140625" style="14" customWidth="1"/>
    <col min="4356" max="4356" width="16.5703125" style="14" customWidth="1"/>
    <col min="4357" max="4357" width="16.42578125" style="14" customWidth="1"/>
    <col min="4358" max="4358" width="16" style="14" customWidth="1"/>
    <col min="4359" max="4360" width="9.140625" style="14"/>
    <col min="4361" max="4361" width="28.5703125" style="14" customWidth="1"/>
    <col min="4362" max="4608" width="9.140625" style="14"/>
    <col min="4609" max="4609" width="7.140625" style="14" customWidth="1"/>
    <col min="4610" max="4610" width="25.5703125" style="14" customWidth="1"/>
    <col min="4611" max="4611" width="17.140625" style="14" customWidth="1"/>
    <col min="4612" max="4612" width="16.5703125" style="14" customWidth="1"/>
    <col min="4613" max="4613" width="16.42578125" style="14" customWidth="1"/>
    <col min="4614" max="4614" width="16" style="14" customWidth="1"/>
    <col min="4615" max="4616" width="9.140625" style="14"/>
    <col min="4617" max="4617" width="28.5703125" style="14" customWidth="1"/>
    <col min="4618" max="4864" width="9.140625" style="14"/>
    <col min="4865" max="4865" width="7.140625" style="14" customWidth="1"/>
    <col min="4866" max="4866" width="25.5703125" style="14" customWidth="1"/>
    <col min="4867" max="4867" width="17.140625" style="14" customWidth="1"/>
    <col min="4868" max="4868" width="16.5703125" style="14" customWidth="1"/>
    <col min="4869" max="4869" width="16.42578125" style="14" customWidth="1"/>
    <col min="4870" max="4870" width="16" style="14" customWidth="1"/>
    <col min="4871" max="4872" width="9.140625" style="14"/>
    <col min="4873" max="4873" width="28.5703125" style="14" customWidth="1"/>
    <col min="4874" max="5120" width="9.140625" style="14"/>
    <col min="5121" max="5121" width="7.140625" style="14" customWidth="1"/>
    <col min="5122" max="5122" width="25.5703125" style="14" customWidth="1"/>
    <col min="5123" max="5123" width="17.140625" style="14" customWidth="1"/>
    <col min="5124" max="5124" width="16.5703125" style="14" customWidth="1"/>
    <col min="5125" max="5125" width="16.42578125" style="14" customWidth="1"/>
    <col min="5126" max="5126" width="16" style="14" customWidth="1"/>
    <col min="5127" max="5128" width="9.140625" style="14"/>
    <col min="5129" max="5129" width="28.5703125" style="14" customWidth="1"/>
    <col min="5130" max="5376" width="9.140625" style="14"/>
    <col min="5377" max="5377" width="7.140625" style="14" customWidth="1"/>
    <col min="5378" max="5378" width="25.5703125" style="14" customWidth="1"/>
    <col min="5379" max="5379" width="17.140625" style="14" customWidth="1"/>
    <col min="5380" max="5380" width="16.5703125" style="14" customWidth="1"/>
    <col min="5381" max="5381" width="16.42578125" style="14" customWidth="1"/>
    <col min="5382" max="5382" width="16" style="14" customWidth="1"/>
    <col min="5383" max="5384" width="9.140625" style="14"/>
    <col min="5385" max="5385" width="28.5703125" style="14" customWidth="1"/>
    <col min="5386" max="5632" width="9.140625" style="14"/>
    <col min="5633" max="5633" width="7.140625" style="14" customWidth="1"/>
    <col min="5634" max="5634" width="25.5703125" style="14" customWidth="1"/>
    <col min="5635" max="5635" width="17.140625" style="14" customWidth="1"/>
    <col min="5636" max="5636" width="16.5703125" style="14" customWidth="1"/>
    <col min="5637" max="5637" width="16.42578125" style="14" customWidth="1"/>
    <col min="5638" max="5638" width="16" style="14" customWidth="1"/>
    <col min="5639" max="5640" width="9.140625" style="14"/>
    <col min="5641" max="5641" width="28.5703125" style="14" customWidth="1"/>
    <col min="5642" max="5888" width="9.140625" style="14"/>
    <col min="5889" max="5889" width="7.140625" style="14" customWidth="1"/>
    <col min="5890" max="5890" width="25.5703125" style="14" customWidth="1"/>
    <col min="5891" max="5891" width="17.140625" style="14" customWidth="1"/>
    <col min="5892" max="5892" width="16.5703125" style="14" customWidth="1"/>
    <col min="5893" max="5893" width="16.42578125" style="14" customWidth="1"/>
    <col min="5894" max="5894" width="16" style="14" customWidth="1"/>
    <col min="5895" max="5896" width="9.140625" style="14"/>
    <col min="5897" max="5897" width="28.5703125" style="14" customWidth="1"/>
    <col min="5898" max="6144" width="9.140625" style="14"/>
    <col min="6145" max="6145" width="7.140625" style="14" customWidth="1"/>
    <col min="6146" max="6146" width="25.5703125" style="14" customWidth="1"/>
    <col min="6147" max="6147" width="17.140625" style="14" customWidth="1"/>
    <col min="6148" max="6148" width="16.5703125" style="14" customWidth="1"/>
    <col min="6149" max="6149" width="16.42578125" style="14" customWidth="1"/>
    <col min="6150" max="6150" width="16" style="14" customWidth="1"/>
    <col min="6151" max="6152" width="9.140625" style="14"/>
    <col min="6153" max="6153" width="28.5703125" style="14" customWidth="1"/>
    <col min="6154" max="6400" width="9.140625" style="14"/>
    <col min="6401" max="6401" width="7.140625" style="14" customWidth="1"/>
    <col min="6402" max="6402" width="25.5703125" style="14" customWidth="1"/>
    <col min="6403" max="6403" width="17.140625" style="14" customWidth="1"/>
    <col min="6404" max="6404" width="16.5703125" style="14" customWidth="1"/>
    <col min="6405" max="6405" width="16.42578125" style="14" customWidth="1"/>
    <col min="6406" max="6406" width="16" style="14" customWidth="1"/>
    <col min="6407" max="6408" width="9.140625" style="14"/>
    <col min="6409" max="6409" width="28.5703125" style="14" customWidth="1"/>
    <col min="6410" max="6656" width="9.140625" style="14"/>
    <col min="6657" max="6657" width="7.140625" style="14" customWidth="1"/>
    <col min="6658" max="6658" width="25.5703125" style="14" customWidth="1"/>
    <col min="6659" max="6659" width="17.140625" style="14" customWidth="1"/>
    <col min="6660" max="6660" width="16.5703125" style="14" customWidth="1"/>
    <col min="6661" max="6661" width="16.42578125" style="14" customWidth="1"/>
    <col min="6662" max="6662" width="16" style="14" customWidth="1"/>
    <col min="6663" max="6664" width="9.140625" style="14"/>
    <col min="6665" max="6665" width="28.5703125" style="14" customWidth="1"/>
    <col min="6666" max="6912" width="9.140625" style="14"/>
    <col min="6913" max="6913" width="7.140625" style="14" customWidth="1"/>
    <col min="6914" max="6914" width="25.5703125" style="14" customWidth="1"/>
    <col min="6915" max="6915" width="17.140625" style="14" customWidth="1"/>
    <col min="6916" max="6916" width="16.5703125" style="14" customWidth="1"/>
    <col min="6917" max="6917" width="16.42578125" style="14" customWidth="1"/>
    <col min="6918" max="6918" width="16" style="14" customWidth="1"/>
    <col min="6919" max="6920" width="9.140625" style="14"/>
    <col min="6921" max="6921" width="28.5703125" style="14" customWidth="1"/>
    <col min="6922" max="7168" width="9.140625" style="14"/>
    <col min="7169" max="7169" width="7.140625" style="14" customWidth="1"/>
    <col min="7170" max="7170" width="25.5703125" style="14" customWidth="1"/>
    <col min="7171" max="7171" width="17.140625" style="14" customWidth="1"/>
    <col min="7172" max="7172" width="16.5703125" style="14" customWidth="1"/>
    <col min="7173" max="7173" width="16.42578125" style="14" customWidth="1"/>
    <col min="7174" max="7174" width="16" style="14" customWidth="1"/>
    <col min="7175" max="7176" width="9.140625" style="14"/>
    <col min="7177" max="7177" width="28.5703125" style="14" customWidth="1"/>
    <col min="7178" max="7424" width="9.140625" style="14"/>
    <col min="7425" max="7425" width="7.140625" style="14" customWidth="1"/>
    <col min="7426" max="7426" width="25.5703125" style="14" customWidth="1"/>
    <col min="7427" max="7427" width="17.140625" style="14" customWidth="1"/>
    <col min="7428" max="7428" width="16.5703125" style="14" customWidth="1"/>
    <col min="7429" max="7429" width="16.42578125" style="14" customWidth="1"/>
    <col min="7430" max="7430" width="16" style="14" customWidth="1"/>
    <col min="7431" max="7432" width="9.140625" style="14"/>
    <col min="7433" max="7433" width="28.5703125" style="14" customWidth="1"/>
    <col min="7434" max="7680" width="9.140625" style="14"/>
    <col min="7681" max="7681" width="7.140625" style="14" customWidth="1"/>
    <col min="7682" max="7682" width="25.5703125" style="14" customWidth="1"/>
    <col min="7683" max="7683" width="17.140625" style="14" customWidth="1"/>
    <col min="7684" max="7684" width="16.5703125" style="14" customWidth="1"/>
    <col min="7685" max="7685" width="16.42578125" style="14" customWidth="1"/>
    <col min="7686" max="7686" width="16" style="14" customWidth="1"/>
    <col min="7687" max="7688" width="9.140625" style="14"/>
    <col min="7689" max="7689" width="28.5703125" style="14" customWidth="1"/>
    <col min="7690" max="7936" width="9.140625" style="14"/>
    <col min="7937" max="7937" width="7.140625" style="14" customWidth="1"/>
    <col min="7938" max="7938" width="25.5703125" style="14" customWidth="1"/>
    <col min="7939" max="7939" width="17.140625" style="14" customWidth="1"/>
    <col min="7940" max="7940" width="16.5703125" style="14" customWidth="1"/>
    <col min="7941" max="7941" width="16.42578125" style="14" customWidth="1"/>
    <col min="7942" max="7942" width="16" style="14" customWidth="1"/>
    <col min="7943" max="7944" width="9.140625" style="14"/>
    <col min="7945" max="7945" width="28.5703125" style="14" customWidth="1"/>
    <col min="7946" max="8192" width="9.140625" style="14"/>
    <col min="8193" max="8193" width="7.140625" style="14" customWidth="1"/>
    <col min="8194" max="8194" width="25.5703125" style="14" customWidth="1"/>
    <col min="8195" max="8195" width="17.140625" style="14" customWidth="1"/>
    <col min="8196" max="8196" width="16.5703125" style="14" customWidth="1"/>
    <col min="8197" max="8197" width="16.42578125" style="14" customWidth="1"/>
    <col min="8198" max="8198" width="16" style="14" customWidth="1"/>
    <col min="8199" max="8200" width="9.140625" style="14"/>
    <col min="8201" max="8201" width="28.5703125" style="14" customWidth="1"/>
    <col min="8202" max="8448" width="9.140625" style="14"/>
    <col min="8449" max="8449" width="7.140625" style="14" customWidth="1"/>
    <col min="8450" max="8450" width="25.5703125" style="14" customWidth="1"/>
    <col min="8451" max="8451" width="17.140625" style="14" customWidth="1"/>
    <col min="8452" max="8452" width="16.5703125" style="14" customWidth="1"/>
    <col min="8453" max="8453" width="16.42578125" style="14" customWidth="1"/>
    <col min="8454" max="8454" width="16" style="14" customWidth="1"/>
    <col min="8455" max="8456" width="9.140625" style="14"/>
    <col min="8457" max="8457" width="28.5703125" style="14" customWidth="1"/>
    <col min="8458" max="8704" width="9.140625" style="14"/>
    <col min="8705" max="8705" width="7.140625" style="14" customWidth="1"/>
    <col min="8706" max="8706" width="25.5703125" style="14" customWidth="1"/>
    <col min="8707" max="8707" width="17.140625" style="14" customWidth="1"/>
    <col min="8708" max="8708" width="16.5703125" style="14" customWidth="1"/>
    <col min="8709" max="8709" width="16.42578125" style="14" customWidth="1"/>
    <col min="8710" max="8710" width="16" style="14" customWidth="1"/>
    <col min="8711" max="8712" width="9.140625" style="14"/>
    <col min="8713" max="8713" width="28.5703125" style="14" customWidth="1"/>
    <col min="8714" max="8960" width="9.140625" style="14"/>
    <col min="8961" max="8961" width="7.140625" style="14" customWidth="1"/>
    <col min="8962" max="8962" width="25.5703125" style="14" customWidth="1"/>
    <col min="8963" max="8963" width="17.140625" style="14" customWidth="1"/>
    <col min="8964" max="8964" width="16.5703125" style="14" customWidth="1"/>
    <col min="8965" max="8965" width="16.42578125" style="14" customWidth="1"/>
    <col min="8966" max="8966" width="16" style="14" customWidth="1"/>
    <col min="8967" max="8968" width="9.140625" style="14"/>
    <col min="8969" max="8969" width="28.5703125" style="14" customWidth="1"/>
    <col min="8970" max="9216" width="9.140625" style="14"/>
    <col min="9217" max="9217" width="7.140625" style="14" customWidth="1"/>
    <col min="9218" max="9218" width="25.5703125" style="14" customWidth="1"/>
    <col min="9219" max="9219" width="17.140625" style="14" customWidth="1"/>
    <col min="9220" max="9220" width="16.5703125" style="14" customWidth="1"/>
    <col min="9221" max="9221" width="16.42578125" style="14" customWidth="1"/>
    <col min="9222" max="9222" width="16" style="14" customWidth="1"/>
    <col min="9223" max="9224" width="9.140625" style="14"/>
    <col min="9225" max="9225" width="28.5703125" style="14" customWidth="1"/>
    <col min="9226" max="9472" width="9.140625" style="14"/>
    <col min="9473" max="9473" width="7.140625" style="14" customWidth="1"/>
    <col min="9474" max="9474" width="25.5703125" style="14" customWidth="1"/>
    <col min="9475" max="9475" width="17.140625" style="14" customWidth="1"/>
    <col min="9476" max="9476" width="16.5703125" style="14" customWidth="1"/>
    <col min="9477" max="9477" width="16.42578125" style="14" customWidth="1"/>
    <col min="9478" max="9478" width="16" style="14" customWidth="1"/>
    <col min="9479" max="9480" width="9.140625" style="14"/>
    <col min="9481" max="9481" width="28.5703125" style="14" customWidth="1"/>
    <col min="9482" max="9728" width="9.140625" style="14"/>
    <col min="9729" max="9729" width="7.140625" style="14" customWidth="1"/>
    <col min="9730" max="9730" width="25.5703125" style="14" customWidth="1"/>
    <col min="9731" max="9731" width="17.140625" style="14" customWidth="1"/>
    <col min="9732" max="9732" width="16.5703125" style="14" customWidth="1"/>
    <col min="9733" max="9733" width="16.42578125" style="14" customWidth="1"/>
    <col min="9734" max="9734" width="16" style="14" customWidth="1"/>
    <col min="9735" max="9736" width="9.140625" style="14"/>
    <col min="9737" max="9737" width="28.5703125" style="14" customWidth="1"/>
    <col min="9738" max="9984" width="9.140625" style="14"/>
    <col min="9985" max="9985" width="7.140625" style="14" customWidth="1"/>
    <col min="9986" max="9986" width="25.5703125" style="14" customWidth="1"/>
    <col min="9987" max="9987" width="17.140625" style="14" customWidth="1"/>
    <col min="9988" max="9988" width="16.5703125" style="14" customWidth="1"/>
    <col min="9989" max="9989" width="16.42578125" style="14" customWidth="1"/>
    <col min="9990" max="9990" width="16" style="14" customWidth="1"/>
    <col min="9991" max="9992" width="9.140625" style="14"/>
    <col min="9993" max="9993" width="28.5703125" style="14" customWidth="1"/>
    <col min="9994" max="10240" width="9.140625" style="14"/>
    <col min="10241" max="10241" width="7.140625" style="14" customWidth="1"/>
    <col min="10242" max="10242" width="25.5703125" style="14" customWidth="1"/>
    <col min="10243" max="10243" width="17.140625" style="14" customWidth="1"/>
    <col min="10244" max="10244" width="16.5703125" style="14" customWidth="1"/>
    <col min="10245" max="10245" width="16.42578125" style="14" customWidth="1"/>
    <col min="10246" max="10246" width="16" style="14" customWidth="1"/>
    <col min="10247" max="10248" width="9.140625" style="14"/>
    <col min="10249" max="10249" width="28.5703125" style="14" customWidth="1"/>
    <col min="10250" max="10496" width="9.140625" style="14"/>
    <col min="10497" max="10497" width="7.140625" style="14" customWidth="1"/>
    <col min="10498" max="10498" width="25.5703125" style="14" customWidth="1"/>
    <col min="10499" max="10499" width="17.140625" style="14" customWidth="1"/>
    <col min="10500" max="10500" width="16.5703125" style="14" customWidth="1"/>
    <col min="10501" max="10501" width="16.42578125" style="14" customWidth="1"/>
    <col min="10502" max="10502" width="16" style="14" customWidth="1"/>
    <col min="10503" max="10504" width="9.140625" style="14"/>
    <col min="10505" max="10505" width="28.5703125" style="14" customWidth="1"/>
    <col min="10506" max="10752" width="9.140625" style="14"/>
    <col min="10753" max="10753" width="7.140625" style="14" customWidth="1"/>
    <col min="10754" max="10754" width="25.5703125" style="14" customWidth="1"/>
    <col min="10755" max="10755" width="17.140625" style="14" customWidth="1"/>
    <col min="10756" max="10756" width="16.5703125" style="14" customWidth="1"/>
    <col min="10757" max="10757" width="16.42578125" style="14" customWidth="1"/>
    <col min="10758" max="10758" width="16" style="14" customWidth="1"/>
    <col min="10759" max="10760" width="9.140625" style="14"/>
    <col min="10761" max="10761" width="28.5703125" style="14" customWidth="1"/>
    <col min="10762" max="11008" width="9.140625" style="14"/>
    <col min="11009" max="11009" width="7.140625" style="14" customWidth="1"/>
    <col min="11010" max="11010" width="25.5703125" style="14" customWidth="1"/>
    <col min="11011" max="11011" width="17.140625" style="14" customWidth="1"/>
    <col min="11012" max="11012" width="16.5703125" style="14" customWidth="1"/>
    <col min="11013" max="11013" width="16.42578125" style="14" customWidth="1"/>
    <col min="11014" max="11014" width="16" style="14" customWidth="1"/>
    <col min="11015" max="11016" width="9.140625" style="14"/>
    <col min="11017" max="11017" width="28.5703125" style="14" customWidth="1"/>
    <col min="11018" max="11264" width="9.140625" style="14"/>
    <col min="11265" max="11265" width="7.140625" style="14" customWidth="1"/>
    <col min="11266" max="11266" width="25.5703125" style="14" customWidth="1"/>
    <col min="11267" max="11267" width="17.140625" style="14" customWidth="1"/>
    <col min="11268" max="11268" width="16.5703125" style="14" customWidth="1"/>
    <col min="11269" max="11269" width="16.42578125" style="14" customWidth="1"/>
    <col min="11270" max="11270" width="16" style="14" customWidth="1"/>
    <col min="11271" max="11272" width="9.140625" style="14"/>
    <col min="11273" max="11273" width="28.5703125" style="14" customWidth="1"/>
    <col min="11274" max="11520" width="9.140625" style="14"/>
    <col min="11521" max="11521" width="7.140625" style="14" customWidth="1"/>
    <col min="11522" max="11522" width="25.5703125" style="14" customWidth="1"/>
    <col min="11523" max="11523" width="17.140625" style="14" customWidth="1"/>
    <col min="11524" max="11524" width="16.5703125" style="14" customWidth="1"/>
    <col min="11525" max="11525" width="16.42578125" style="14" customWidth="1"/>
    <col min="11526" max="11526" width="16" style="14" customWidth="1"/>
    <col min="11527" max="11528" width="9.140625" style="14"/>
    <col min="11529" max="11529" width="28.5703125" style="14" customWidth="1"/>
    <col min="11530" max="11776" width="9.140625" style="14"/>
    <col min="11777" max="11777" width="7.140625" style="14" customWidth="1"/>
    <col min="11778" max="11778" width="25.5703125" style="14" customWidth="1"/>
    <col min="11779" max="11779" width="17.140625" style="14" customWidth="1"/>
    <col min="11780" max="11780" width="16.5703125" style="14" customWidth="1"/>
    <col min="11781" max="11781" width="16.42578125" style="14" customWidth="1"/>
    <col min="11782" max="11782" width="16" style="14" customWidth="1"/>
    <col min="11783" max="11784" width="9.140625" style="14"/>
    <col min="11785" max="11785" width="28.5703125" style="14" customWidth="1"/>
    <col min="11786" max="12032" width="9.140625" style="14"/>
    <col min="12033" max="12033" width="7.140625" style="14" customWidth="1"/>
    <col min="12034" max="12034" width="25.5703125" style="14" customWidth="1"/>
    <col min="12035" max="12035" width="17.140625" style="14" customWidth="1"/>
    <col min="12036" max="12036" width="16.5703125" style="14" customWidth="1"/>
    <col min="12037" max="12037" width="16.42578125" style="14" customWidth="1"/>
    <col min="12038" max="12038" width="16" style="14" customWidth="1"/>
    <col min="12039" max="12040" width="9.140625" style="14"/>
    <col min="12041" max="12041" width="28.5703125" style="14" customWidth="1"/>
    <col min="12042" max="12288" width="9.140625" style="14"/>
    <col min="12289" max="12289" width="7.140625" style="14" customWidth="1"/>
    <col min="12290" max="12290" width="25.5703125" style="14" customWidth="1"/>
    <col min="12291" max="12291" width="17.140625" style="14" customWidth="1"/>
    <col min="12292" max="12292" width="16.5703125" style="14" customWidth="1"/>
    <col min="12293" max="12293" width="16.42578125" style="14" customWidth="1"/>
    <col min="12294" max="12294" width="16" style="14" customWidth="1"/>
    <col min="12295" max="12296" width="9.140625" style="14"/>
    <col min="12297" max="12297" width="28.5703125" style="14" customWidth="1"/>
    <col min="12298" max="12544" width="9.140625" style="14"/>
    <col min="12545" max="12545" width="7.140625" style="14" customWidth="1"/>
    <col min="12546" max="12546" width="25.5703125" style="14" customWidth="1"/>
    <col min="12547" max="12547" width="17.140625" style="14" customWidth="1"/>
    <col min="12548" max="12548" width="16.5703125" style="14" customWidth="1"/>
    <col min="12549" max="12549" width="16.42578125" style="14" customWidth="1"/>
    <col min="12550" max="12550" width="16" style="14" customWidth="1"/>
    <col min="12551" max="12552" width="9.140625" style="14"/>
    <col min="12553" max="12553" width="28.5703125" style="14" customWidth="1"/>
    <col min="12554" max="12800" width="9.140625" style="14"/>
    <col min="12801" max="12801" width="7.140625" style="14" customWidth="1"/>
    <col min="12802" max="12802" width="25.5703125" style="14" customWidth="1"/>
    <col min="12803" max="12803" width="17.140625" style="14" customWidth="1"/>
    <col min="12804" max="12804" width="16.5703125" style="14" customWidth="1"/>
    <col min="12805" max="12805" width="16.42578125" style="14" customWidth="1"/>
    <col min="12806" max="12806" width="16" style="14" customWidth="1"/>
    <col min="12807" max="12808" width="9.140625" style="14"/>
    <col min="12809" max="12809" width="28.5703125" style="14" customWidth="1"/>
    <col min="12810" max="13056" width="9.140625" style="14"/>
    <col min="13057" max="13057" width="7.140625" style="14" customWidth="1"/>
    <col min="13058" max="13058" width="25.5703125" style="14" customWidth="1"/>
    <col min="13059" max="13059" width="17.140625" style="14" customWidth="1"/>
    <col min="13060" max="13060" width="16.5703125" style="14" customWidth="1"/>
    <col min="13061" max="13061" width="16.42578125" style="14" customWidth="1"/>
    <col min="13062" max="13062" width="16" style="14" customWidth="1"/>
    <col min="13063" max="13064" width="9.140625" style="14"/>
    <col min="13065" max="13065" width="28.5703125" style="14" customWidth="1"/>
    <col min="13066" max="13312" width="9.140625" style="14"/>
    <col min="13313" max="13313" width="7.140625" style="14" customWidth="1"/>
    <col min="13314" max="13314" width="25.5703125" style="14" customWidth="1"/>
    <col min="13315" max="13315" width="17.140625" style="14" customWidth="1"/>
    <col min="13316" max="13316" width="16.5703125" style="14" customWidth="1"/>
    <col min="13317" max="13317" width="16.42578125" style="14" customWidth="1"/>
    <col min="13318" max="13318" width="16" style="14" customWidth="1"/>
    <col min="13319" max="13320" width="9.140625" style="14"/>
    <col min="13321" max="13321" width="28.5703125" style="14" customWidth="1"/>
    <col min="13322" max="13568" width="9.140625" style="14"/>
    <col min="13569" max="13569" width="7.140625" style="14" customWidth="1"/>
    <col min="13570" max="13570" width="25.5703125" style="14" customWidth="1"/>
    <col min="13571" max="13571" width="17.140625" style="14" customWidth="1"/>
    <col min="13572" max="13572" width="16.5703125" style="14" customWidth="1"/>
    <col min="13573" max="13573" width="16.42578125" style="14" customWidth="1"/>
    <col min="13574" max="13574" width="16" style="14" customWidth="1"/>
    <col min="13575" max="13576" width="9.140625" style="14"/>
    <col min="13577" max="13577" width="28.5703125" style="14" customWidth="1"/>
    <col min="13578" max="13824" width="9.140625" style="14"/>
    <col min="13825" max="13825" width="7.140625" style="14" customWidth="1"/>
    <col min="13826" max="13826" width="25.5703125" style="14" customWidth="1"/>
    <col min="13827" max="13827" width="17.140625" style="14" customWidth="1"/>
    <col min="13828" max="13828" width="16.5703125" style="14" customWidth="1"/>
    <col min="13829" max="13829" width="16.42578125" style="14" customWidth="1"/>
    <col min="13830" max="13830" width="16" style="14" customWidth="1"/>
    <col min="13831" max="13832" width="9.140625" style="14"/>
    <col min="13833" max="13833" width="28.5703125" style="14" customWidth="1"/>
    <col min="13834" max="14080" width="9.140625" style="14"/>
    <col min="14081" max="14081" width="7.140625" style="14" customWidth="1"/>
    <col min="14082" max="14082" width="25.5703125" style="14" customWidth="1"/>
    <col min="14083" max="14083" width="17.140625" style="14" customWidth="1"/>
    <col min="14084" max="14084" width="16.5703125" style="14" customWidth="1"/>
    <col min="14085" max="14085" width="16.42578125" style="14" customWidth="1"/>
    <col min="14086" max="14086" width="16" style="14" customWidth="1"/>
    <col min="14087" max="14088" width="9.140625" style="14"/>
    <col min="14089" max="14089" width="28.5703125" style="14" customWidth="1"/>
    <col min="14090" max="14336" width="9.140625" style="14"/>
    <col min="14337" max="14337" width="7.140625" style="14" customWidth="1"/>
    <col min="14338" max="14338" width="25.5703125" style="14" customWidth="1"/>
    <col min="14339" max="14339" width="17.140625" style="14" customWidth="1"/>
    <col min="14340" max="14340" width="16.5703125" style="14" customWidth="1"/>
    <col min="14341" max="14341" width="16.42578125" style="14" customWidth="1"/>
    <col min="14342" max="14342" width="16" style="14" customWidth="1"/>
    <col min="14343" max="14344" width="9.140625" style="14"/>
    <col min="14345" max="14345" width="28.5703125" style="14" customWidth="1"/>
    <col min="14346" max="14592" width="9.140625" style="14"/>
    <col min="14593" max="14593" width="7.140625" style="14" customWidth="1"/>
    <col min="14594" max="14594" width="25.5703125" style="14" customWidth="1"/>
    <col min="14595" max="14595" width="17.140625" style="14" customWidth="1"/>
    <col min="14596" max="14596" width="16.5703125" style="14" customWidth="1"/>
    <col min="14597" max="14597" width="16.42578125" style="14" customWidth="1"/>
    <col min="14598" max="14598" width="16" style="14" customWidth="1"/>
    <col min="14599" max="14600" width="9.140625" style="14"/>
    <col min="14601" max="14601" width="28.5703125" style="14" customWidth="1"/>
    <col min="14602" max="14848" width="9.140625" style="14"/>
    <col min="14849" max="14849" width="7.140625" style="14" customWidth="1"/>
    <col min="14850" max="14850" width="25.5703125" style="14" customWidth="1"/>
    <col min="14851" max="14851" width="17.140625" style="14" customWidth="1"/>
    <col min="14852" max="14852" width="16.5703125" style="14" customWidth="1"/>
    <col min="14853" max="14853" width="16.42578125" style="14" customWidth="1"/>
    <col min="14854" max="14854" width="16" style="14" customWidth="1"/>
    <col min="14855" max="14856" width="9.140625" style="14"/>
    <col min="14857" max="14857" width="28.5703125" style="14" customWidth="1"/>
    <col min="14858" max="15104" width="9.140625" style="14"/>
    <col min="15105" max="15105" width="7.140625" style="14" customWidth="1"/>
    <col min="15106" max="15106" width="25.5703125" style="14" customWidth="1"/>
    <col min="15107" max="15107" width="17.140625" style="14" customWidth="1"/>
    <col min="15108" max="15108" width="16.5703125" style="14" customWidth="1"/>
    <col min="15109" max="15109" width="16.42578125" style="14" customWidth="1"/>
    <col min="15110" max="15110" width="16" style="14" customWidth="1"/>
    <col min="15111" max="15112" width="9.140625" style="14"/>
    <col min="15113" max="15113" width="28.5703125" style="14" customWidth="1"/>
    <col min="15114" max="15360" width="9.140625" style="14"/>
    <col min="15361" max="15361" width="7.140625" style="14" customWidth="1"/>
    <col min="15362" max="15362" width="25.5703125" style="14" customWidth="1"/>
    <col min="15363" max="15363" width="17.140625" style="14" customWidth="1"/>
    <col min="15364" max="15364" width="16.5703125" style="14" customWidth="1"/>
    <col min="15365" max="15365" width="16.42578125" style="14" customWidth="1"/>
    <col min="15366" max="15366" width="16" style="14" customWidth="1"/>
    <col min="15367" max="15368" width="9.140625" style="14"/>
    <col min="15369" max="15369" width="28.5703125" style="14" customWidth="1"/>
    <col min="15370" max="15616" width="9.140625" style="14"/>
    <col min="15617" max="15617" width="7.140625" style="14" customWidth="1"/>
    <col min="15618" max="15618" width="25.5703125" style="14" customWidth="1"/>
    <col min="15619" max="15619" width="17.140625" style="14" customWidth="1"/>
    <col min="15620" max="15620" width="16.5703125" style="14" customWidth="1"/>
    <col min="15621" max="15621" width="16.42578125" style="14" customWidth="1"/>
    <col min="15622" max="15622" width="16" style="14" customWidth="1"/>
    <col min="15623" max="15624" width="9.140625" style="14"/>
    <col min="15625" max="15625" width="28.5703125" style="14" customWidth="1"/>
    <col min="15626" max="15872" width="9.140625" style="14"/>
    <col min="15873" max="15873" width="7.140625" style="14" customWidth="1"/>
    <col min="15874" max="15874" width="25.5703125" style="14" customWidth="1"/>
    <col min="15875" max="15875" width="17.140625" style="14" customWidth="1"/>
    <col min="15876" max="15876" width="16.5703125" style="14" customWidth="1"/>
    <col min="15877" max="15877" width="16.42578125" style="14" customWidth="1"/>
    <col min="15878" max="15878" width="16" style="14" customWidth="1"/>
    <col min="15879" max="15880" width="9.140625" style="14"/>
    <col min="15881" max="15881" width="28.5703125" style="14" customWidth="1"/>
    <col min="15882" max="16128" width="9.140625" style="14"/>
    <col min="16129" max="16129" width="7.140625" style="14" customWidth="1"/>
    <col min="16130" max="16130" width="25.5703125" style="14" customWidth="1"/>
    <col min="16131" max="16131" width="17.140625" style="14" customWidth="1"/>
    <col min="16132" max="16132" width="16.5703125" style="14" customWidth="1"/>
    <col min="16133" max="16133" width="16.42578125" style="14" customWidth="1"/>
    <col min="16134" max="16134" width="16" style="14" customWidth="1"/>
    <col min="16135" max="16136" width="9.140625" style="14"/>
    <col min="16137" max="16137" width="28.5703125" style="14" customWidth="1"/>
    <col min="16138" max="16384" width="9.140625" style="14"/>
  </cols>
  <sheetData>
    <row r="1" spans="1:14" ht="77.25" customHeight="1">
      <c r="A1" s="586" t="s">
        <v>207</v>
      </c>
      <c r="B1" s="586"/>
      <c r="C1" s="586"/>
      <c r="D1" s="586"/>
      <c r="E1" s="586"/>
      <c r="F1" s="455"/>
    </row>
    <row r="2" spans="1:14" ht="18.75">
      <c r="A2" s="587" t="s">
        <v>289</v>
      </c>
      <c r="B2" s="587"/>
      <c r="C2" s="587"/>
      <c r="D2" s="587"/>
      <c r="E2" s="587"/>
      <c r="F2" s="455"/>
    </row>
    <row r="3" spans="1:14" ht="26.25" customHeight="1">
      <c r="A3" s="367"/>
      <c r="B3" s="367"/>
      <c r="C3" s="367"/>
      <c r="D3" s="367"/>
      <c r="E3" s="367"/>
    </row>
    <row r="4" spans="1:14" ht="31.5" customHeight="1">
      <c r="A4" s="588" t="s">
        <v>39</v>
      </c>
      <c r="B4" s="588" t="s">
        <v>40</v>
      </c>
      <c r="C4" s="590" t="s">
        <v>290</v>
      </c>
      <c r="D4" s="589"/>
      <c r="E4" s="590" t="s">
        <v>208</v>
      </c>
      <c r="F4" s="589"/>
    </row>
    <row r="5" spans="1:14" ht="36.75" customHeight="1" thickBot="1">
      <c r="A5" s="589"/>
      <c r="B5" s="589"/>
      <c r="C5" s="368" t="s">
        <v>63</v>
      </c>
      <c r="D5" s="368" t="s">
        <v>238</v>
      </c>
      <c r="E5" s="368" t="s">
        <v>63</v>
      </c>
      <c r="F5" s="368" t="s">
        <v>238</v>
      </c>
      <c r="G5"/>
      <c r="H5" s="369"/>
    </row>
    <row r="6" spans="1:14" ht="34.5" customHeight="1" thickTop="1">
      <c r="A6" s="33">
        <v>1</v>
      </c>
      <c r="B6" s="34" t="s">
        <v>2</v>
      </c>
      <c r="C6" s="370">
        <v>18</v>
      </c>
      <c r="D6" s="370">
        <v>19</v>
      </c>
      <c r="E6" s="199">
        <v>69</v>
      </c>
      <c r="F6" s="199">
        <v>69</v>
      </c>
      <c r="M6"/>
      <c r="N6"/>
    </row>
    <row r="7" spans="1:14" ht="34.5" customHeight="1">
      <c r="A7" s="124">
        <v>2</v>
      </c>
      <c r="B7" s="125" t="s">
        <v>3</v>
      </c>
      <c r="C7" s="371">
        <v>24</v>
      </c>
      <c r="D7" s="371">
        <v>26</v>
      </c>
      <c r="E7" s="130">
        <v>39</v>
      </c>
      <c r="F7" s="130">
        <v>39</v>
      </c>
      <c r="G7"/>
      <c r="M7"/>
      <c r="N7"/>
    </row>
    <row r="8" spans="1:14" ht="34.5" customHeight="1">
      <c r="A8" s="24">
        <v>3</v>
      </c>
      <c r="B8" s="40" t="s">
        <v>4</v>
      </c>
      <c r="C8" s="372">
        <v>34</v>
      </c>
      <c r="D8" s="372">
        <v>35</v>
      </c>
      <c r="E8" s="30">
        <v>68</v>
      </c>
      <c r="F8" s="30">
        <v>68</v>
      </c>
      <c r="G8"/>
      <c r="M8"/>
      <c r="N8"/>
    </row>
    <row r="9" spans="1:14" ht="34.5" customHeight="1">
      <c r="A9" s="124">
        <v>4</v>
      </c>
      <c r="B9" s="125" t="s">
        <v>5</v>
      </c>
      <c r="C9" s="371">
        <v>594</v>
      </c>
      <c r="D9" s="371">
        <v>603</v>
      </c>
      <c r="E9" s="130">
        <v>137</v>
      </c>
      <c r="F9" s="130">
        <v>137</v>
      </c>
      <c r="G9"/>
      <c r="M9"/>
      <c r="N9"/>
    </row>
    <row r="10" spans="1:14" ht="34.5" customHeight="1">
      <c r="A10" s="24">
        <v>5</v>
      </c>
      <c r="B10" s="40" t="s">
        <v>6</v>
      </c>
      <c r="C10" s="372">
        <v>282</v>
      </c>
      <c r="D10" s="372">
        <v>286</v>
      </c>
      <c r="E10" s="30">
        <v>69</v>
      </c>
      <c r="F10" s="30">
        <v>69</v>
      </c>
      <c r="G10"/>
      <c r="M10"/>
      <c r="N10"/>
    </row>
    <row r="11" spans="1:14" ht="34.5" customHeight="1">
      <c r="A11" s="124">
        <v>6</v>
      </c>
      <c r="B11" s="125" t="s">
        <v>7</v>
      </c>
      <c r="C11" s="371">
        <v>312</v>
      </c>
      <c r="D11" s="371">
        <v>319</v>
      </c>
      <c r="E11" s="130">
        <v>173</v>
      </c>
      <c r="F11" s="130">
        <v>173</v>
      </c>
      <c r="G11"/>
      <c r="M11"/>
      <c r="N11"/>
    </row>
    <row r="12" spans="1:14" ht="34.5" customHeight="1">
      <c r="A12" s="24">
        <v>7</v>
      </c>
      <c r="B12" s="40" t="s">
        <v>8</v>
      </c>
      <c r="C12" s="372">
        <v>131</v>
      </c>
      <c r="D12" s="372">
        <v>133</v>
      </c>
      <c r="E12" s="30">
        <v>41</v>
      </c>
      <c r="F12" s="30">
        <v>41</v>
      </c>
      <c r="G12"/>
      <c r="M12"/>
      <c r="N12"/>
    </row>
    <row r="13" spans="1:14" ht="34.5" customHeight="1">
      <c r="A13" s="124">
        <v>8</v>
      </c>
      <c r="B13" s="125" t="s">
        <v>9</v>
      </c>
      <c r="C13" s="371">
        <v>55</v>
      </c>
      <c r="D13" s="371">
        <v>56</v>
      </c>
      <c r="E13" s="130">
        <v>54</v>
      </c>
      <c r="F13" s="130">
        <v>54</v>
      </c>
      <c r="G13"/>
      <c r="M13"/>
      <c r="N13"/>
    </row>
    <row r="14" spans="1:14" ht="34.5" customHeight="1">
      <c r="A14" s="24">
        <v>9</v>
      </c>
      <c r="B14" s="40" t="s">
        <v>10</v>
      </c>
      <c r="C14" s="372">
        <v>98</v>
      </c>
      <c r="D14" s="372">
        <v>101</v>
      </c>
      <c r="E14" s="30">
        <v>80</v>
      </c>
      <c r="F14" s="30">
        <v>80</v>
      </c>
      <c r="G14"/>
      <c r="M14"/>
      <c r="N14"/>
    </row>
    <row r="15" spans="1:14" ht="34.5" customHeight="1">
      <c r="A15" s="124">
        <v>10</v>
      </c>
      <c r="B15" s="125" t="s">
        <v>11</v>
      </c>
      <c r="C15" s="371">
        <v>43</v>
      </c>
      <c r="D15" s="371">
        <v>43</v>
      </c>
      <c r="E15" s="130">
        <v>10</v>
      </c>
      <c r="F15" s="130">
        <v>10</v>
      </c>
      <c r="G15"/>
      <c r="M15"/>
      <c r="N15"/>
    </row>
    <row r="16" spans="1:14" ht="34.5" customHeight="1">
      <c r="A16" s="24">
        <v>11</v>
      </c>
      <c r="B16" s="40" t="s">
        <v>12</v>
      </c>
      <c r="C16" s="372">
        <v>96</v>
      </c>
      <c r="D16" s="372">
        <v>97</v>
      </c>
      <c r="E16" s="30">
        <v>32</v>
      </c>
      <c r="F16" s="30">
        <v>32</v>
      </c>
      <c r="G16"/>
      <c r="M16"/>
      <c r="N16"/>
    </row>
    <row r="17" spans="1:14" ht="34.5" customHeight="1">
      <c r="A17" s="124">
        <v>12</v>
      </c>
      <c r="B17" s="125" t="s">
        <v>13</v>
      </c>
      <c r="C17" s="371">
        <v>129</v>
      </c>
      <c r="D17" s="371">
        <v>133</v>
      </c>
      <c r="E17" s="130">
        <v>67</v>
      </c>
      <c r="F17" s="130">
        <v>67</v>
      </c>
      <c r="G17"/>
      <c r="M17"/>
      <c r="N17"/>
    </row>
    <row r="18" spans="1:14" ht="34.5" customHeight="1">
      <c r="A18" s="24">
        <v>13</v>
      </c>
      <c r="B18" s="40" t="s">
        <v>14</v>
      </c>
      <c r="C18" s="372">
        <v>7</v>
      </c>
      <c r="D18" s="372">
        <v>7</v>
      </c>
      <c r="E18" s="30">
        <v>52</v>
      </c>
      <c r="F18" s="30">
        <v>52</v>
      </c>
      <c r="G18"/>
      <c r="M18"/>
      <c r="N18"/>
    </row>
    <row r="19" spans="1:14" ht="34.5" customHeight="1">
      <c r="A19" s="124">
        <v>14</v>
      </c>
      <c r="B19" s="125" t="s">
        <v>15</v>
      </c>
      <c r="C19" s="371">
        <v>158</v>
      </c>
      <c r="D19" s="371">
        <v>164</v>
      </c>
      <c r="E19" s="130">
        <v>66</v>
      </c>
      <c r="F19" s="130">
        <v>66</v>
      </c>
      <c r="G19"/>
      <c r="M19"/>
      <c r="N19"/>
    </row>
    <row r="20" spans="1:14" ht="34.5" customHeight="1">
      <c r="A20" s="24">
        <v>15</v>
      </c>
      <c r="B20" s="40" t="s">
        <v>16</v>
      </c>
      <c r="C20" s="372">
        <v>15</v>
      </c>
      <c r="D20" s="372">
        <v>16</v>
      </c>
      <c r="E20" s="30">
        <v>43</v>
      </c>
      <c r="F20" s="30">
        <v>43</v>
      </c>
      <c r="G20"/>
      <c r="M20"/>
      <c r="N20"/>
    </row>
    <row r="21" spans="1:14" ht="34.5" customHeight="1">
      <c r="A21" s="124">
        <v>16</v>
      </c>
      <c r="B21" s="125" t="s">
        <v>17</v>
      </c>
      <c r="C21" s="371">
        <v>89</v>
      </c>
      <c r="D21" s="371">
        <v>90</v>
      </c>
      <c r="E21" s="130">
        <v>30</v>
      </c>
      <c r="F21" s="130">
        <v>30</v>
      </c>
      <c r="G21"/>
      <c r="M21"/>
      <c r="N21"/>
    </row>
    <row r="22" spans="1:14" ht="34.5" customHeight="1">
      <c r="A22" s="24">
        <v>17</v>
      </c>
      <c r="B22" s="40" t="s">
        <v>18</v>
      </c>
      <c r="C22" s="372">
        <v>62</v>
      </c>
      <c r="D22" s="372">
        <v>62</v>
      </c>
      <c r="E22" s="30">
        <v>86</v>
      </c>
      <c r="F22" s="30">
        <v>86</v>
      </c>
      <c r="G22"/>
      <c r="M22"/>
      <c r="N22"/>
    </row>
    <row r="23" spans="1:14" ht="34.5" customHeight="1">
      <c r="A23" s="124">
        <v>18</v>
      </c>
      <c r="B23" s="125" t="s">
        <v>19</v>
      </c>
      <c r="C23" s="371">
        <v>156</v>
      </c>
      <c r="D23" s="371">
        <v>171</v>
      </c>
      <c r="E23" s="130">
        <v>42</v>
      </c>
      <c r="F23" s="130">
        <v>42</v>
      </c>
      <c r="G23"/>
      <c r="M23"/>
      <c r="N23"/>
    </row>
    <row r="24" spans="1:14" ht="34.5" customHeight="1">
      <c r="A24" s="584" t="s">
        <v>0</v>
      </c>
      <c r="B24" s="585"/>
      <c r="C24" s="373">
        <v>2303</v>
      </c>
      <c r="D24" s="373">
        <v>2361</v>
      </c>
      <c r="E24" s="374">
        <v>1158</v>
      </c>
      <c r="F24" s="374">
        <v>1158</v>
      </c>
      <c r="G24"/>
      <c r="M24"/>
      <c r="N24"/>
    </row>
    <row r="25" spans="1:14">
      <c r="F25"/>
      <c r="G25"/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1.0900000000000001" right="0.42" top="0.45" bottom="0.84" header="0.76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V11" sqref="V11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75" t="s">
        <v>278</v>
      </c>
      <c r="B1" s="375"/>
      <c r="C1" s="375"/>
      <c r="D1" s="375"/>
    </row>
    <row r="2" spans="1:4" ht="64.5" thickBot="1">
      <c r="A2" s="71" t="s">
        <v>1</v>
      </c>
      <c r="B2" s="71" t="s">
        <v>40</v>
      </c>
      <c r="C2" s="72" t="s">
        <v>209</v>
      </c>
      <c r="D2" s="73" t="s">
        <v>239</v>
      </c>
    </row>
    <row r="3" spans="1:4" ht="27.95" customHeight="1" thickTop="1">
      <c r="A3" s="74">
        <v>1</v>
      </c>
      <c r="B3" s="34" t="s">
        <v>2</v>
      </c>
      <c r="C3" s="83">
        <v>29335</v>
      </c>
      <c r="D3" s="83">
        <v>12734</v>
      </c>
    </row>
    <row r="4" spans="1:4" ht="27.95" customHeight="1">
      <c r="A4" s="143">
        <v>2</v>
      </c>
      <c r="B4" s="125" t="s">
        <v>3</v>
      </c>
      <c r="C4" s="144">
        <v>32164</v>
      </c>
      <c r="D4" s="144">
        <v>12499</v>
      </c>
    </row>
    <row r="5" spans="1:4" ht="27.95" customHeight="1">
      <c r="A5" s="75">
        <v>3</v>
      </c>
      <c r="B5" s="40" t="s">
        <v>4</v>
      </c>
      <c r="C5" s="84">
        <v>45922</v>
      </c>
      <c r="D5" s="84">
        <v>22492</v>
      </c>
    </row>
    <row r="6" spans="1:4" ht="27.95" customHeight="1">
      <c r="A6" s="143">
        <v>4</v>
      </c>
      <c r="B6" s="125" t="s">
        <v>5</v>
      </c>
      <c r="C6" s="144">
        <v>211977</v>
      </c>
      <c r="D6" s="144">
        <v>62104</v>
      </c>
    </row>
    <row r="7" spans="1:4" ht="27.95" customHeight="1">
      <c r="A7" s="75">
        <v>5</v>
      </c>
      <c r="B7" s="40" t="s">
        <v>6</v>
      </c>
      <c r="C7" s="84">
        <v>91018</v>
      </c>
      <c r="D7" s="84">
        <v>45192</v>
      </c>
    </row>
    <row r="8" spans="1:4" ht="27.95" customHeight="1">
      <c r="A8" s="143">
        <v>6</v>
      </c>
      <c r="B8" s="125" t="s">
        <v>7</v>
      </c>
      <c r="C8" s="144">
        <v>134416</v>
      </c>
      <c r="D8" s="144">
        <v>50388</v>
      </c>
    </row>
    <row r="9" spans="1:4" ht="27.95" customHeight="1">
      <c r="A9" s="75">
        <v>7</v>
      </c>
      <c r="B9" s="40" t="s">
        <v>8</v>
      </c>
      <c r="C9" s="84">
        <v>45389</v>
      </c>
      <c r="D9" s="84">
        <v>19887</v>
      </c>
    </row>
    <row r="10" spans="1:4" ht="27.95" customHeight="1">
      <c r="A10" s="143">
        <v>8</v>
      </c>
      <c r="B10" s="125" t="s">
        <v>9</v>
      </c>
      <c r="C10" s="144">
        <v>44545</v>
      </c>
      <c r="D10" s="144">
        <v>15364</v>
      </c>
    </row>
    <row r="11" spans="1:4" ht="27.95" customHeight="1">
      <c r="A11" s="75">
        <v>9</v>
      </c>
      <c r="B11" s="40" t="s">
        <v>10</v>
      </c>
      <c r="C11" s="84">
        <v>52283</v>
      </c>
      <c r="D11" s="84">
        <v>21098</v>
      </c>
    </row>
    <row r="12" spans="1:4" ht="27.95" customHeight="1">
      <c r="A12" s="143">
        <v>10</v>
      </c>
      <c r="B12" s="125" t="s">
        <v>11</v>
      </c>
      <c r="C12" s="144">
        <v>18575</v>
      </c>
      <c r="D12" s="144">
        <v>7555</v>
      </c>
    </row>
    <row r="13" spans="1:4" ht="27.95" customHeight="1">
      <c r="A13" s="75">
        <v>11</v>
      </c>
      <c r="B13" s="40" t="s">
        <v>12</v>
      </c>
      <c r="C13" s="84">
        <v>38168</v>
      </c>
      <c r="D13" s="84">
        <v>15102</v>
      </c>
    </row>
    <row r="14" spans="1:4" ht="27.95" customHeight="1">
      <c r="A14" s="143">
        <v>12</v>
      </c>
      <c r="B14" s="125" t="s">
        <v>13</v>
      </c>
      <c r="C14" s="144">
        <v>37601</v>
      </c>
      <c r="D14" s="144">
        <v>19153</v>
      </c>
    </row>
    <row r="15" spans="1:4" ht="27.95" customHeight="1">
      <c r="A15" s="75">
        <v>13</v>
      </c>
      <c r="B15" s="40" t="s">
        <v>14</v>
      </c>
      <c r="C15" s="84">
        <v>22951</v>
      </c>
      <c r="D15" s="84">
        <v>8973</v>
      </c>
    </row>
    <row r="16" spans="1:4" ht="27.95" customHeight="1">
      <c r="A16" s="143">
        <v>14</v>
      </c>
      <c r="B16" s="125" t="s">
        <v>15</v>
      </c>
      <c r="C16" s="144">
        <v>37631</v>
      </c>
      <c r="D16" s="144">
        <v>14116</v>
      </c>
    </row>
    <row r="17" spans="1:4" ht="27.95" customHeight="1">
      <c r="A17" s="75">
        <v>15</v>
      </c>
      <c r="B17" s="40" t="s">
        <v>16</v>
      </c>
      <c r="C17" s="84">
        <v>26001</v>
      </c>
      <c r="D17" s="84">
        <v>12579</v>
      </c>
    </row>
    <row r="18" spans="1:4" ht="27.95" customHeight="1">
      <c r="A18" s="143">
        <v>16</v>
      </c>
      <c r="B18" s="125" t="s">
        <v>17</v>
      </c>
      <c r="C18" s="144">
        <v>42598</v>
      </c>
      <c r="D18" s="144">
        <v>17256</v>
      </c>
    </row>
    <row r="19" spans="1:4" ht="27.95" customHeight="1">
      <c r="A19" s="75">
        <v>17</v>
      </c>
      <c r="B19" s="40" t="s">
        <v>18</v>
      </c>
      <c r="C19" s="84">
        <v>52138</v>
      </c>
      <c r="D19" s="84">
        <v>20296</v>
      </c>
    </row>
    <row r="20" spans="1:4" ht="27.95" customHeight="1">
      <c r="A20" s="156">
        <v>18</v>
      </c>
      <c r="B20" s="157" t="s">
        <v>19</v>
      </c>
      <c r="C20" s="144">
        <v>69744</v>
      </c>
      <c r="D20" s="144">
        <v>24449</v>
      </c>
    </row>
    <row r="21" spans="1:4" ht="27.95" customHeight="1">
      <c r="A21" s="6"/>
      <c r="B21" s="29" t="s">
        <v>0</v>
      </c>
      <c r="C21" s="76">
        <f>SUM(C3:C20)</f>
        <v>1032456</v>
      </c>
      <c r="D21" s="76">
        <f>SUM(D3:D20)</f>
        <v>401237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W13" sqref="W13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592" t="s">
        <v>279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</row>
    <row r="2" spans="1:16" ht="7.15" customHeight="1">
      <c r="A2" s="158"/>
      <c r="B2" s="159"/>
      <c r="C2" s="160"/>
      <c r="D2" s="161"/>
      <c r="E2" s="160"/>
      <c r="F2" s="160"/>
      <c r="G2" s="160"/>
      <c r="H2" s="160"/>
      <c r="I2" s="158"/>
      <c r="J2" s="158"/>
      <c r="K2" s="158"/>
      <c r="L2" s="158"/>
      <c r="M2" s="158"/>
      <c r="N2" s="158"/>
      <c r="O2" s="158"/>
      <c r="P2" s="158"/>
    </row>
    <row r="3" spans="1:16" ht="15.6" customHeight="1">
      <c r="A3" s="591" t="s">
        <v>1</v>
      </c>
      <c r="B3" s="591" t="s">
        <v>33</v>
      </c>
      <c r="C3" s="591" t="s">
        <v>200</v>
      </c>
      <c r="D3" s="593" t="s">
        <v>31</v>
      </c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5"/>
      <c r="P3" s="596" t="s">
        <v>167</v>
      </c>
    </row>
    <row r="4" spans="1:16" ht="33" customHeight="1">
      <c r="A4" s="591"/>
      <c r="B4" s="591"/>
      <c r="C4" s="591"/>
      <c r="D4" s="326" t="s">
        <v>21</v>
      </c>
      <c r="E4" s="326" t="s">
        <v>22</v>
      </c>
      <c r="F4" s="326" t="s">
        <v>23</v>
      </c>
      <c r="G4" s="326" t="s">
        <v>32</v>
      </c>
      <c r="H4" s="326" t="s">
        <v>34</v>
      </c>
      <c r="I4" s="326" t="s">
        <v>35</v>
      </c>
      <c r="J4" s="326" t="s">
        <v>158</v>
      </c>
      <c r="K4" s="326" t="s">
        <v>165</v>
      </c>
      <c r="L4" s="326" t="s">
        <v>166</v>
      </c>
      <c r="M4" s="326" t="s">
        <v>159</v>
      </c>
      <c r="N4" s="162" t="s">
        <v>240</v>
      </c>
      <c r="O4" s="162" t="s">
        <v>210</v>
      </c>
      <c r="P4" s="597"/>
    </row>
    <row r="5" spans="1:16" ht="18">
      <c r="A5" s="24">
        <v>1</v>
      </c>
      <c r="B5" s="40" t="s">
        <v>2</v>
      </c>
      <c r="C5" s="56">
        <f>SUM(D5:O5)</f>
        <v>403</v>
      </c>
      <c r="D5" s="27">
        <v>322</v>
      </c>
      <c r="E5" s="27">
        <v>64</v>
      </c>
      <c r="F5" s="27">
        <v>12</v>
      </c>
      <c r="G5" s="27">
        <v>4</v>
      </c>
      <c r="H5" s="27">
        <v>0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56">
        <f>D5*3+E5*4+F5*5+G5*6+H5*7+I5*8+J5*9+K5*10+L5*11+M5*12+N5*13+O5*14</f>
        <v>1314</v>
      </c>
    </row>
    <row r="6" spans="1:16" ht="18">
      <c r="A6" s="124">
        <v>2</v>
      </c>
      <c r="B6" s="125" t="s">
        <v>3</v>
      </c>
      <c r="C6" s="135">
        <f t="shared" ref="C6:C22" si="0">SUM(D6:O6)</f>
        <v>501</v>
      </c>
      <c r="D6" s="131">
        <v>371</v>
      </c>
      <c r="E6" s="131">
        <v>88</v>
      </c>
      <c r="F6" s="131">
        <v>30</v>
      </c>
      <c r="G6" s="131">
        <v>7</v>
      </c>
      <c r="H6" s="131">
        <v>3</v>
      </c>
      <c r="I6" s="131">
        <v>2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5">
        <f t="shared" ref="P6:P22" si="1">D6*3+E6*4+F6*5+G6*6+H6*7+I6*8+J6*9+K6*10+L6*11+M6*12+N6*13+O6*14</f>
        <v>1694</v>
      </c>
    </row>
    <row r="7" spans="1:16" ht="18">
      <c r="A7" s="24">
        <v>3</v>
      </c>
      <c r="B7" s="40" t="s">
        <v>4</v>
      </c>
      <c r="C7" s="57">
        <f t="shared" si="0"/>
        <v>641</v>
      </c>
      <c r="D7" s="27">
        <v>520</v>
      </c>
      <c r="E7" s="27">
        <v>89</v>
      </c>
      <c r="F7" s="27">
        <v>19</v>
      </c>
      <c r="G7" s="27">
        <v>7</v>
      </c>
      <c r="H7" s="27">
        <v>2</v>
      </c>
      <c r="I7" s="27">
        <v>4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57">
        <f t="shared" si="1"/>
        <v>2099</v>
      </c>
    </row>
    <row r="8" spans="1:16" ht="18">
      <c r="A8" s="124">
        <v>4</v>
      </c>
      <c r="B8" s="125" t="s">
        <v>5</v>
      </c>
      <c r="C8" s="135">
        <f t="shared" si="0"/>
        <v>2223</v>
      </c>
      <c r="D8" s="131">
        <v>1822</v>
      </c>
      <c r="E8" s="131">
        <v>314</v>
      </c>
      <c r="F8" s="131">
        <v>57</v>
      </c>
      <c r="G8" s="131">
        <v>17</v>
      </c>
      <c r="H8" s="131">
        <v>9</v>
      </c>
      <c r="I8" s="131">
        <v>1</v>
      </c>
      <c r="J8" s="131">
        <v>1</v>
      </c>
      <c r="K8" s="131">
        <v>2</v>
      </c>
      <c r="L8" s="131">
        <v>0</v>
      </c>
      <c r="M8" s="131">
        <v>0</v>
      </c>
      <c r="N8" s="131">
        <v>0</v>
      </c>
      <c r="O8" s="131">
        <v>0</v>
      </c>
      <c r="P8" s="135">
        <f t="shared" si="1"/>
        <v>7209</v>
      </c>
    </row>
    <row r="9" spans="1:16" ht="18">
      <c r="A9" s="24">
        <v>5</v>
      </c>
      <c r="B9" s="40" t="s">
        <v>6</v>
      </c>
      <c r="C9" s="57">
        <f t="shared" si="0"/>
        <v>1317</v>
      </c>
      <c r="D9" s="27">
        <v>1126</v>
      </c>
      <c r="E9" s="27">
        <v>139</v>
      </c>
      <c r="F9" s="27">
        <v>37</v>
      </c>
      <c r="G9" s="27">
        <v>10</v>
      </c>
      <c r="H9" s="27">
        <v>3</v>
      </c>
      <c r="I9" s="27">
        <v>1</v>
      </c>
      <c r="J9" s="27">
        <v>0</v>
      </c>
      <c r="K9" s="27">
        <v>1</v>
      </c>
      <c r="L9" s="27">
        <v>0</v>
      </c>
      <c r="M9" s="27">
        <v>0</v>
      </c>
      <c r="N9" s="27">
        <v>0</v>
      </c>
      <c r="O9" s="27">
        <v>0</v>
      </c>
      <c r="P9" s="57">
        <f t="shared" si="1"/>
        <v>4218</v>
      </c>
    </row>
    <row r="10" spans="1:16" ht="18">
      <c r="A10" s="124">
        <v>6</v>
      </c>
      <c r="B10" s="125" t="s">
        <v>7</v>
      </c>
      <c r="C10" s="135">
        <f t="shared" si="0"/>
        <v>1652</v>
      </c>
      <c r="D10" s="131">
        <v>1333</v>
      </c>
      <c r="E10" s="131">
        <v>215</v>
      </c>
      <c r="F10" s="131">
        <v>72</v>
      </c>
      <c r="G10" s="131">
        <v>20</v>
      </c>
      <c r="H10" s="131">
        <v>5</v>
      </c>
      <c r="I10" s="131">
        <v>3</v>
      </c>
      <c r="J10" s="131">
        <v>2</v>
      </c>
      <c r="K10" s="131">
        <v>1</v>
      </c>
      <c r="L10" s="131">
        <v>0</v>
      </c>
      <c r="M10" s="131">
        <v>0</v>
      </c>
      <c r="N10" s="131">
        <v>0</v>
      </c>
      <c r="O10" s="131">
        <v>1</v>
      </c>
      <c r="P10" s="135">
        <f t="shared" si="1"/>
        <v>5440</v>
      </c>
    </row>
    <row r="11" spans="1:16" ht="18">
      <c r="A11" s="24">
        <v>7</v>
      </c>
      <c r="B11" s="40" t="s">
        <v>8</v>
      </c>
      <c r="C11" s="57">
        <f t="shared" si="0"/>
        <v>596</v>
      </c>
      <c r="D11" s="27">
        <v>506</v>
      </c>
      <c r="E11" s="27">
        <v>68</v>
      </c>
      <c r="F11" s="27">
        <v>15</v>
      </c>
      <c r="G11" s="27">
        <v>5</v>
      </c>
      <c r="H11" s="27">
        <v>2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57">
        <f t="shared" si="1"/>
        <v>1909</v>
      </c>
    </row>
    <row r="12" spans="1:16" ht="18">
      <c r="A12" s="124">
        <v>8</v>
      </c>
      <c r="B12" s="125" t="s">
        <v>9</v>
      </c>
      <c r="C12" s="135">
        <f t="shared" si="0"/>
        <v>436</v>
      </c>
      <c r="D12" s="131">
        <v>361</v>
      </c>
      <c r="E12" s="131">
        <v>62</v>
      </c>
      <c r="F12" s="131">
        <v>5</v>
      </c>
      <c r="G12" s="131">
        <v>5</v>
      </c>
      <c r="H12" s="131">
        <v>2</v>
      </c>
      <c r="I12" s="131">
        <v>1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5">
        <f t="shared" si="1"/>
        <v>1408</v>
      </c>
    </row>
    <row r="13" spans="1:16" ht="18">
      <c r="A13" s="24">
        <v>9</v>
      </c>
      <c r="B13" s="40" t="s">
        <v>10</v>
      </c>
      <c r="C13" s="57">
        <f t="shared" si="0"/>
        <v>674</v>
      </c>
      <c r="D13" s="27">
        <v>539</v>
      </c>
      <c r="E13" s="27">
        <v>104</v>
      </c>
      <c r="F13" s="27">
        <v>23</v>
      </c>
      <c r="G13" s="27">
        <v>7</v>
      </c>
      <c r="H13" s="27">
        <v>1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57">
        <f t="shared" si="1"/>
        <v>2197</v>
      </c>
    </row>
    <row r="14" spans="1:16" ht="18">
      <c r="A14" s="124">
        <v>10</v>
      </c>
      <c r="B14" s="125" t="s">
        <v>11</v>
      </c>
      <c r="C14" s="135">
        <f t="shared" si="0"/>
        <v>257</v>
      </c>
      <c r="D14" s="131">
        <v>210</v>
      </c>
      <c r="E14" s="131">
        <v>36</v>
      </c>
      <c r="F14" s="131">
        <v>7</v>
      </c>
      <c r="G14" s="131">
        <v>2</v>
      </c>
      <c r="H14" s="131">
        <v>1</v>
      </c>
      <c r="I14" s="131">
        <v>0</v>
      </c>
      <c r="J14" s="131">
        <v>0</v>
      </c>
      <c r="K14" s="131">
        <v>0</v>
      </c>
      <c r="L14" s="131">
        <v>0</v>
      </c>
      <c r="M14" s="131">
        <v>1</v>
      </c>
      <c r="N14" s="131">
        <v>0</v>
      </c>
      <c r="O14" s="131">
        <v>0</v>
      </c>
      <c r="P14" s="135">
        <f t="shared" si="1"/>
        <v>840</v>
      </c>
    </row>
    <row r="15" spans="1:16" ht="18">
      <c r="A15" s="24">
        <v>11</v>
      </c>
      <c r="B15" s="40" t="s">
        <v>12</v>
      </c>
      <c r="C15" s="57">
        <f t="shared" si="0"/>
        <v>489</v>
      </c>
      <c r="D15" s="27">
        <v>398</v>
      </c>
      <c r="E15" s="27">
        <v>68</v>
      </c>
      <c r="F15" s="27">
        <v>15</v>
      </c>
      <c r="G15" s="27">
        <v>7</v>
      </c>
      <c r="H15" s="27">
        <v>0</v>
      </c>
      <c r="I15" s="27">
        <v>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57">
        <f t="shared" si="1"/>
        <v>1591</v>
      </c>
    </row>
    <row r="16" spans="1:16" ht="18">
      <c r="A16" s="124">
        <v>12</v>
      </c>
      <c r="B16" s="125" t="s">
        <v>13</v>
      </c>
      <c r="C16" s="135">
        <f t="shared" si="0"/>
        <v>566</v>
      </c>
      <c r="D16" s="131">
        <v>431</v>
      </c>
      <c r="E16" s="131">
        <v>109</v>
      </c>
      <c r="F16" s="131">
        <v>17</v>
      </c>
      <c r="G16" s="131">
        <v>4</v>
      </c>
      <c r="H16" s="131">
        <v>2</v>
      </c>
      <c r="I16" s="131">
        <v>2</v>
      </c>
      <c r="J16" s="131">
        <v>1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5">
        <f t="shared" si="1"/>
        <v>1877</v>
      </c>
    </row>
    <row r="17" spans="1:16" ht="18">
      <c r="A17" s="24">
        <v>13</v>
      </c>
      <c r="B17" s="40" t="s">
        <v>14</v>
      </c>
      <c r="C17" s="57">
        <f t="shared" si="0"/>
        <v>275</v>
      </c>
      <c r="D17" s="27">
        <v>218</v>
      </c>
      <c r="E17" s="27">
        <v>39</v>
      </c>
      <c r="F17" s="27">
        <v>11</v>
      </c>
      <c r="G17" s="27">
        <v>6</v>
      </c>
      <c r="H17" s="27">
        <v>0</v>
      </c>
      <c r="I17" s="27">
        <v>1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57">
        <f t="shared" si="1"/>
        <v>909</v>
      </c>
    </row>
    <row r="18" spans="1:16" ht="18">
      <c r="A18" s="124">
        <v>14</v>
      </c>
      <c r="B18" s="125" t="s">
        <v>15</v>
      </c>
      <c r="C18" s="135">
        <f t="shared" si="0"/>
        <v>562</v>
      </c>
      <c r="D18" s="131">
        <v>438</v>
      </c>
      <c r="E18" s="131">
        <v>98</v>
      </c>
      <c r="F18" s="131">
        <v>14</v>
      </c>
      <c r="G18" s="131">
        <v>8</v>
      </c>
      <c r="H18" s="131">
        <v>3</v>
      </c>
      <c r="I18" s="131">
        <v>1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5">
        <f t="shared" si="1"/>
        <v>1853</v>
      </c>
    </row>
    <row r="19" spans="1:16" ht="18">
      <c r="A19" s="24">
        <v>15</v>
      </c>
      <c r="B19" s="40" t="s">
        <v>16</v>
      </c>
      <c r="C19" s="57">
        <f t="shared" si="0"/>
        <v>349</v>
      </c>
      <c r="D19" s="27">
        <v>258</v>
      </c>
      <c r="E19" s="27">
        <v>71</v>
      </c>
      <c r="F19" s="27">
        <v>14</v>
      </c>
      <c r="G19" s="27">
        <v>4</v>
      </c>
      <c r="H19" s="27">
        <v>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57">
        <f t="shared" si="1"/>
        <v>1169</v>
      </c>
    </row>
    <row r="20" spans="1:16" ht="18">
      <c r="A20" s="124">
        <v>16</v>
      </c>
      <c r="B20" s="125" t="s">
        <v>17</v>
      </c>
      <c r="C20" s="135">
        <f t="shared" si="0"/>
        <v>396</v>
      </c>
      <c r="D20" s="131">
        <v>327</v>
      </c>
      <c r="E20" s="131">
        <v>55</v>
      </c>
      <c r="F20" s="131">
        <v>9</v>
      </c>
      <c r="G20" s="131">
        <v>4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1</v>
      </c>
      <c r="P20" s="135">
        <f t="shared" si="1"/>
        <v>1284</v>
      </c>
    </row>
    <row r="21" spans="1:16" ht="18">
      <c r="A21" s="24">
        <v>17</v>
      </c>
      <c r="B21" s="40" t="s">
        <v>18</v>
      </c>
      <c r="C21" s="57">
        <f t="shared" si="0"/>
        <v>333</v>
      </c>
      <c r="D21" s="27">
        <v>272</v>
      </c>
      <c r="E21" s="27">
        <v>48</v>
      </c>
      <c r="F21" s="27">
        <v>12</v>
      </c>
      <c r="G21" s="27">
        <v>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57">
        <f t="shared" si="1"/>
        <v>1074</v>
      </c>
    </row>
    <row r="22" spans="1:16" ht="18">
      <c r="A22" s="124">
        <v>18</v>
      </c>
      <c r="B22" s="125" t="s">
        <v>19</v>
      </c>
      <c r="C22" s="135">
        <f t="shared" si="0"/>
        <v>853</v>
      </c>
      <c r="D22" s="131">
        <v>684</v>
      </c>
      <c r="E22" s="131">
        <v>132</v>
      </c>
      <c r="F22" s="131">
        <v>25</v>
      </c>
      <c r="G22" s="131">
        <v>4</v>
      </c>
      <c r="H22" s="131">
        <v>6</v>
      </c>
      <c r="I22" s="131">
        <v>1</v>
      </c>
      <c r="J22" s="131">
        <v>1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5">
        <f t="shared" si="1"/>
        <v>2788</v>
      </c>
    </row>
    <row r="23" spans="1:16" ht="18">
      <c r="A23" s="6"/>
      <c r="B23" s="29" t="s">
        <v>0</v>
      </c>
      <c r="C23" s="58">
        <f>SUM(C5:C22)</f>
        <v>12523</v>
      </c>
      <c r="D23" s="23">
        <f t="shared" ref="D23:O23" si="2">SUM(D5:D22)</f>
        <v>10136</v>
      </c>
      <c r="E23" s="23">
        <f t="shared" si="2"/>
        <v>1799</v>
      </c>
      <c r="F23" s="23">
        <f t="shared" si="2"/>
        <v>394</v>
      </c>
      <c r="G23" s="23">
        <f t="shared" si="2"/>
        <v>122</v>
      </c>
      <c r="H23" s="23">
        <f t="shared" si="2"/>
        <v>40</v>
      </c>
      <c r="I23" s="23">
        <f t="shared" si="2"/>
        <v>19</v>
      </c>
      <c r="J23" s="23">
        <f t="shared" si="2"/>
        <v>5</v>
      </c>
      <c r="K23" s="23">
        <f t="shared" si="2"/>
        <v>5</v>
      </c>
      <c r="L23" s="23">
        <f t="shared" si="2"/>
        <v>0</v>
      </c>
      <c r="M23" s="23">
        <f t="shared" si="2"/>
        <v>1</v>
      </c>
      <c r="N23" s="23">
        <f t="shared" si="2"/>
        <v>0</v>
      </c>
      <c r="O23" s="23">
        <f t="shared" si="2"/>
        <v>2</v>
      </c>
      <c r="P23" s="198">
        <f>SUM(P5:P22)</f>
        <v>40873</v>
      </c>
    </row>
    <row r="24" spans="1:16" ht="18.75">
      <c r="A24" s="158"/>
      <c r="B24" s="158" t="s">
        <v>280</v>
      </c>
      <c r="C24" s="160"/>
      <c r="D24" s="160"/>
      <c r="E24" s="160"/>
      <c r="F24" s="160"/>
      <c r="G24" s="160"/>
      <c r="H24" s="160"/>
      <c r="I24" s="158"/>
      <c r="J24" s="158"/>
      <c r="K24" s="158"/>
      <c r="L24" s="158"/>
      <c r="M24" s="158"/>
      <c r="N24" s="158"/>
      <c r="O24" s="158"/>
      <c r="P24" s="158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50" zoomScaleNormal="50" workbookViewId="0">
      <selection activeCell="U29" sqref="U29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90" customHeight="1">
      <c r="A1" s="384" t="s">
        <v>222</v>
      </c>
      <c r="B1" s="384"/>
      <c r="C1" s="384"/>
      <c r="D1" s="384"/>
      <c r="E1" s="384"/>
      <c r="F1" s="384"/>
    </row>
    <row r="2" spans="1:6" ht="12.75" customHeight="1">
      <c r="A2" s="384"/>
      <c r="B2" s="384"/>
      <c r="C2" s="384"/>
      <c r="D2" s="384"/>
      <c r="E2" s="384"/>
      <c r="F2" s="384"/>
    </row>
    <row r="3" spans="1:6" ht="41.25" customHeight="1">
      <c r="A3" s="386" t="s">
        <v>1</v>
      </c>
      <c r="B3" s="388" t="s">
        <v>40</v>
      </c>
      <c r="C3" s="390" t="s">
        <v>48</v>
      </c>
      <c r="D3" s="391"/>
      <c r="E3" s="390" t="s">
        <v>49</v>
      </c>
      <c r="F3" s="391"/>
    </row>
    <row r="4" spans="1:6" ht="56.25" customHeight="1">
      <c r="A4" s="386"/>
      <c r="B4" s="388"/>
      <c r="C4" s="392" t="s">
        <v>242</v>
      </c>
      <c r="D4" s="392" t="s">
        <v>243</v>
      </c>
      <c r="E4" s="392" t="s">
        <v>226</v>
      </c>
      <c r="F4" s="392" t="s">
        <v>227</v>
      </c>
    </row>
    <row r="5" spans="1:6" ht="99" customHeight="1" thickBot="1">
      <c r="A5" s="387"/>
      <c r="B5" s="389"/>
      <c r="C5" s="393"/>
      <c r="D5" s="393"/>
      <c r="E5" s="393"/>
      <c r="F5" s="393"/>
    </row>
    <row r="6" spans="1:6" ht="27.95" customHeight="1" thickTop="1">
      <c r="A6" s="33">
        <v>1</v>
      </c>
      <c r="B6" s="34" t="s">
        <v>2</v>
      </c>
      <c r="C6" s="28">
        <v>58</v>
      </c>
      <c r="D6" s="28">
        <v>58</v>
      </c>
      <c r="E6" s="28">
        <v>4128</v>
      </c>
      <c r="F6" s="28">
        <v>4245</v>
      </c>
    </row>
    <row r="7" spans="1:6" ht="27.95" customHeight="1">
      <c r="A7" s="124">
        <v>2</v>
      </c>
      <c r="B7" s="125" t="s">
        <v>3</v>
      </c>
      <c r="C7" s="131">
        <v>23</v>
      </c>
      <c r="D7" s="131">
        <v>23</v>
      </c>
      <c r="E7" s="131">
        <v>1965</v>
      </c>
      <c r="F7" s="131">
        <v>1993</v>
      </c>
    </row>
    <row r="8" spans="1:6" ht="27.95" customHeight="1">
      <c r="A8" s="24">
        <v>3</v>
      </c>
      <c r="B8" s="40" t="s">
        <v>4</v>
      </c>
      <c r="C8" s="27">
        <v>54</v>
      </c>
      <c r="D8" s="27">
        <v>54</v>
      </c>
      <c r="E8" s="27">
        <v>5420</v>
      </c>
      <c r="F8" s="27">
        <v>5497</v>
      </c>
    </row>
    <row r="9" spans="1:6" ht="27.95" customHeight="1">
      <c r="A9" s="124">
        <v>4</v>
      </c>
      <c r="B9" s="125" t="s">
        <v>5</v>
      </c>
      <c r="C9" s="131">
        <v>318</v>
      </c>
      <c r="D9" s="131">
        <v>318</v>
      </c>
      <c r="E9" s="131">
        <v>16734</v>
      </c>
      <c r="F9" s="131">
        <v>17090</v>
      </c>
    </row>
    <row r="10" spans="1:6" ht="27.95" customHeight="1">
      <c r="A10" s="24">
        <v>5</v>
      </c>
      <c r="B10" s="40" t="s">
        <v>6</v>
      </c>
      <c r="C10" s="27">
        <v>101</v>
      </c>
      <c r="D10" s="27">
        <v>101</v>
      </c>
      <c r="E10" s="27">
        <v>8603</v>
      </c>
      <c r="F10" s="27">
        <v>8748</v>
      </c>
    </row>
    <row r="11" spans="1:6" ht="27.95" customHeight="1">
      <c r="A11" s="124">
        <v>6</v>
      </c>
      <c r="B11" s="125" t="s">
        <v>7</v>
      </c>
      <c r="C11" s="131">
        <v>165</v>
      </c>
      <c r="D11" s="131">
        <v>165</v>
      </c>
      <c r="E11" s="131">
        <v>14904</v>
      </c>
      <c r="F11" s="131">
        <v>15119</v>
      </c>
    </row>
    <row r="12" spans="1:6" ht="27.95" customHeight="1">
      <c r="A12" s="24">
        <v>7</v>
      </c>
      <c r="B12" s="40" t="s">
        <v>8</v>
      </c>
      <c r="C12" s="27">
        <v>96</v>
      </c>
      <c r="D12" s="27">
        <v>96</v>
      </c>
      <c r="E12" s="27">
        <v>4654</v>
      </c>
      <c r="F12" s="27">
        <v>4728</v>
      </c>
    </row>
    <row r="13" spans="1:6" ht="27.95" customHeight="1">
      <c r="A13" s="124">
        <v>8</v>
      </c>
      <c r="B13" s="125" t="s">
        <v>9</v>
      </c>
      <c r="C13" s="131">
        <v>68</v>
      </c>
      <c r="D13" s="131">
        <v>68</v>
      </c>
      <c r="E13" s="131">
        <v>4954</v>
      </c>
      <c r="F13" s="131">
        <v>5029</v>
      </c>
    </row>
    <row r="14" spans="1:6" ht="27.95" customHeight="1">
      <c r="A14" s="24">
        <v>9</v>
      </c>
      <c r="B14" s="40" t="s">
        <v>10</v>
      </c>
      <c r="C14" s="27">
        <v>80</v>
      </c>
      <c r="D14" s="27">
        <v>80</v>
      </c>
      <c r="E14" s="27">
        <v>5841</v>
      </c>
      <c r="F14" s="27">
        <v>5917</v>
      </c>
    </row>
    <row r="15" spans="1:6" ht="27.95" customHeight="1">
      <c r="A15" s="124">
        <v>10</v>
      </c>
      <c r="B15" s="125" t="s">
        <v>11</v>
      </c>
      <c r="C15" s="131">
        <v>26</v>
      </c>
      <c r="D15" s="131">
        <v>26</v>
      </c>
      <c r="E15" s="131">
        <v>1960</v>
      </c>
      <c r="F15" s="131">
        <v>1987</v>
      </c>
    </row>
    <row r="16" spans="1:6" ht="27.95" customHeight="1">
      <c r="A16" s="24">
        <v>11</v>
      </c>
      <c r="B16" s="40" t="s">
        <v>12</v>
      </c>
      <c r="C16" s="27">
        <v>65</v>
      </c>
      <c r="D16" s="27">
        <v>65</v>
      </c>
      <c r="E16" s="27">
        <v>3619</v>
      </c>
      <c r="F16" s="27">
        <v>3695</v>
      </c>
    </row>
    <row r="17" spans="1:6" ht="27.95" customHeight="1">
      <c r="A17" s="124">
        <v>12</v>
      </c>
      <c r="B17" s="125" t="s">
        <v>13</v>
      </c>
      <c r="C17" s="131">
        <v>55</v>
      </c>
      <c r="D17" s="131">
        <v>55</v>
      </c>
      <c r="E17" s="131">
        <v>4614</v>
      </c>
      <c r="F17" s="131">
        <v>4695</v>
      </c>
    </row>
    <row r="18" spans="1:6" ht="27.95" customHeight="1">
      <c r="A18" s="24">
        <v>13</v>
      </c>
      <c r="B18" s="40" t="s">
        <v>14</v>
      </c>
      <c r="C18" s="27">
        <v>28</v>
      </c>
      <c r="D18" s="27">
        <v>28</v>
      </c>
      <c r="E18" s="27">
        <v>2587</v>
      </c>
      <c r="F18" s="27">
        <v>2616</v>
      </c>
    </row>
    <row r="19" spans="1:6" ht="27.95" customHeight="1">
      <c r="A19" s="124">
        <v>14</v>
      </c>
      <c r="B19" s="125" t="s">
        <v>15</v>
      </c>
      <c r="C19" s="131">
        <v>53</v>
      </c>
      <c r="D19" s="131">
        <v>53</v>
      </c>
      <c r="E19" s="131">
        <v>3284</v>
      </c>
      <c r="F19" s="131">
        <v>3341</v>
      </c>
    </row>
    <row r="20" spans="1:6" ht="27.95" customHeight="1">
      <c r="A20" s="24">
        <v>15</v>
      </c>
      <c r="B20" s="40" t="s">
        <v>16</v>
      </c>
      <c r="C20" s="27">
        <v>40</v>
      </c>
      <c r="D20" s="27">
        <v>40</v>
      </c>
      <c r="E20" s="27">
        <v>2828</v>
      </c>
      <c r="F20" s="27">
        <v>2866</v>
      </c>
    </row>
    <row r="21" spans="1:6" ht="27.95" customHeight="1">
      <c r="A21" s="124">
        <v>16</v>
      </c>
      <c r="B21" s="125" t="s">
        <v>17</v>
      </c>
      <c r="C21" s="131">
        <v>81</v>
      </c>
      <c r="D21" s="131">
        <v>81</v>
      </c>
      <c r="E21" s="131">
        <v>8900</v>
      </c>
      <c r="F21" s="131">
        <v>9068</v>
      </c>
    </row>
    <row r="22" spans="1:6" ht="27.95" customHeight="1">
      <c r="A22" s="24">
        <v>17</v>
      </c>
      <c r="B22" s="40" t="s">
        <v>18</v>
      </c>
      <c r="C22" s="27">
        <v>76</v>
      </c>
      <c r="D22" s="27">
        <v>76</v>
      </c>
      <c r="E22" s="27">
        <v>5198</v>
      </c>
      <c r="F22" s="27">
        <v>5283</v>
      </c>
    </row>
    <row r="23" spans="1:6" ht="30" customHeight="1">
      <c r="A23" s="124">
        <v>18</v>
      </c>
      <c r="B23" s="125" t="s">
        <v>19</v>
      </c>
      <c r="C23" s="131">
        <v>83</v>
      </c>
      <c r="D23" s="131">
        <v>83</v>
      </c>
      <c r="E23" s="131">
        <v>6802</v>
      </c>
      <c r="F23" s="131">
        <v>6896</v>
      </c>
    </row>
    <row r="24" spans="1:6" ht="35.25" customHeight="1">
      <c r="A24" s="289"/>
      <c r="B24" s="290" t="s">
        <v>0</v>
      </c>
      <c r="C24" s="288">
        <v>1470</v>
      </c>
      <c r="D24" s="288">
        <v>1470</v>
      </c>
      <c r="E24" s="288">
        <v>106995</v>
      </c>
      <c r="F24" s="288">
        <v>108813</v>
      </c>
    </row>
    <row r="25" spans="1:6" ht="35.25" customHeight="1">
      <c r="A25" s="385" t="s">
        <v>28</v>
      </c>
      <c r="B25" s="385"/>
      <c r="C25" s="385"/>
      <c r="D25" s="385"/>
      <c r="E25" s="385"/>
      <c r="F25" s="385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60" zoomScaleNormal="60" workbookViewId="0">
      <selection activeCell="U29" sqref="U29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11.42578125" customWidth="1"/>
    <col min="22" max="22" width="41.140625" customWidth="1"/>
    <col min="23" max="23" width="18.42578125" customWidth="1"/>
    <col min="24" max="24" width="16.42578125" customWidth="1"/>
    <col min="25" max="25" width="17.42578125" customWidth="1"/>
  </cols>
  <sheetData>
    <row r="1" spans="1:25" ht="57" customHeight="1">
      <c r="A1" s="398" t="s">
        <v>244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25" ht="18.75" customHeight="1">
      <c r="A2" s="399" t="s">
        <v>1</v>
      </c>
      <c r="B2" s="401" t="s">
        <v>40</v>
      </c>
      <c r="P2" s="403" t="s">
        <v>220</v>
      </c>
      <c r="Q2" s="403" t="s">
        <v>228</v>
      </c>
      <c r="R2" s="403" t="s">
        <v>69</v>
      </c>
    </row>
    <row r="3" spans="1:25" ht="22.5" customHeight="1">
      <c r="A3" s="399"/>
      <c r="B3" s="401"/>
      <c r="P3" s="403"/>
      <c r="Q3" s="403"/>
      <c r="R3" s="403"/>
    </row>
    <row r="4" spans="1:25" ht="19.5" customHeight="1" thickBot="1">
      <c r="A4" s="399"/>
      <c r="B4" s="401"/>
      <c r="P4" s="403"/>
      <c r="Q4" s="403"/>
      <c r="R4" s="403"/>
    </row>
    <row r="5" spans="1:25" ht="53.25" customHeight="1" thickBot="1">
      <c r="A5" s="400"/>
      <c r="B5" s="402"/>
      <c r="P5" s="404"/>
      <c r="Q5" s="404"/>
      <c r="R5" s="404"/>
      <c r="U5" s="407" t="s">
        <v>221</v>
      </c>
      <c r="V5" s="408"/>
      <c r="W5" s="310" t="s">
        <v>76</v>
      </c>
      <c r="X5" s="310" t="s">
        <v>169</v>
      </c>
      <c r="Y5" s="314" t="s">
        <v>170</v>
      </c>
    </row>
    <row r="6" spans="1:25" ht="27.95" customHeight="1" thickTop="1">
      <c r="A6" s="33">
        <v>1</v>
      </c>
      <c r="B6" s="34" t="s">
        <v>2</v>
      </c>
      <c r="C6" s="236"/>
      <c r="D6" s="237"/>
      <c r="E6" s="237"/>
      <c r="F6" s="237"/>
      <c r="G6" s="237"/>
      <c r="H6" s="237">
        <f>C6</f>
        <v>0</v>
      </c>
      <c r="I6" s="238"/>
      <c r="J6" s="239"/>
      <c r="K6" s="239"/>
      <c r="L6" s="239"/>
      <c r="M6" s="239"/>
      <c r="N6" s="240">
        <f>SUM(J6:M6)</f>
        <v>0</v>
      </c>
      <c r="O6" s="240">
        <f>SUM(H6:M6)</f>
        <v>0</v>
      </c>
      <c r="P6" s="56">
        <v>196</v>
      </c>
      <c r="Q6" s="56">
        <v>218</v>
      </c>
      <c r="R6" s="56">
        <v>403</v>
      </c>
      <c r="S6" s="26"/>
      <c r="T6" s="26"/>
      <c r="U6" s="396" t="s">
        <v>171</v>
      </c>
      <c r="V6" s="397"/>
      <c r="W6" s="327" t="s">
        <v>245</v>
      </c>
      <c r="X6" s="328" t="s">
        <v>246</v>
      </c>
      <c r="Y6" s="329" t="s">
        <v>247</v>
      </c>
    </row>
    <row r="7" spans="1:25" ht="30.6" customHeight="1">
      <c r="A7" s="124">
        <v>2</v>
      </c>
      <c r="B7" s="125" t="s">
        <v>3</v>
      </c>
      <c r="C7" s="241"/>
      <c r="D7" s="242"/>
      <c r="E7" s="242"/>
      <c r="F7" s="242"/>
      <c r="G7" s="242"/>
      <c r="H7" s="242">
        <f>C7</f>
        <v>0</v>
      </c>
      <c r="I7" s="243"/>
      <c r="J7" s="243"/>
      <c r="K7" s="243"/>
      <c r="L7" s="243"/>
      <c r="M7" s="243"/>
      <c r="N7" s="244">
        <f t="shared" ref="N7:N23" si="0">SUM(J7:M7)</f>
        <v>0</v>
      </c>
      <c r="O7" s="244">
        <f t="shared" ref="O7:O23" si="1">SUM(H7:M7)</f>
        <v>0</v>
      </c>
      <c r="P7" s="135">
        <v>149</v>
      </c>
      <c r="Q7" s="135">
        <v>153</v>
      </c>
      <c r="R7" s="135">
        <v>501</v>
      </c>
      <c r="S7" s="26"/>
      <c r="T7" s="26"/>
      <c r="U7" s="411" t="s">
        <v>172</v>
      </c>
      <c r="V7" s="412"/>
      <c r="W7" s="330"/>
      <c r="X7" s="331" t="s">
        <v>248</v>
      </c>
      <c r="Y7" s="332"/>
    </row>
    <row r="8" spans="1:25" ht="27.95" customHeight="1">
      <c r="A8" s="24">
        <v>3</v>
      </c>
      <c r="B8" s="40" t="s">
        <v>4</v>
      </c>
      <c r="C8" s="245"/>
      <c r="D8" s="246"/>
      <c r="E8" s="246"/>
      <c r="F8" s="246"/>
      <c r="G8" s="246"/>
      <c r="H8" s="246">
        <f t="shared" ref="H8:H23" si="2">C8</f>
        <v>0</v>
      </c>
      <c r="I8" s="247"/>
      <c r="J8" s="247"/>
      <c r="K8" s="247"/>
      <c r="L8" s="247"/>
      <c r="M8" s="247"/>
      <c r="N8" s="248">
        <f t="shared" si="0"/>
        <v>0</v>
      </c>
      <c r="O8" s="248">
        <f t="shared" si="1"/>
        <v>0</v>
      </c>
      <c r="P8" s="57">
        <v>308</v>
      </c>
      <c r="Q8" s="57">
        <v>332</v>
      </c>
      <c r="R8" s="57">
        <v>641</v>
      </c>
      <c r="S8" s="26"/>
      <c r="T8" s="26"/>
      <c r="U8" s="207" t="s">
        <v>173</v>
      </c>
      <c r="V8" s="208"/>
      <c r="W8" s="209"/>
      <c r="X8" s="210"/>
      <c r="Y8" s="312"/>
    </row>
    <row r="9" spans="1:25" ht="27.95" customHeight="1">
      <c r="A9" s="124">
        <v>4</v>
      </c>
      <c r="B9" s="125" t="s">
        <v>5</v>
      </c>
      <c r="C9" s="241"/>
      <c r="D9" s="242"/>
      <c r="E9" s="242"/>
      <c r="F9" s="242"/>
      <c r="G9" s="242"/>
      <c r="H9" s="242">
        <f t="shared" si="2"/>
        <v>0</v>
      </c>
      <c r="I9" s="243"/>
      <c r="J9" s="243"/>
      <c r="K9" s="243"/>
      <c r="L9" s="243"/>
      <c r="M9" s="243"/>
      <c r="N9" s="244">
        <f t="shared" si="0"/>
        <v>0</v>
      </c>
      <c r="O9" s="244">
        <f t="shared" si="1"/>
        <v>0</v>
      </c>
      <c r="P9" s="135">
        <v>791</v>
      </c>
      <c r="Q9" s="135">
        <v>866</v>
      </c>
      <c r="R9" s="135">
        <v>2223</v>
      </c>
      <c r="S9" s="26"/>
      <c r="T9" s="26"/>
      <c r="U9" s="409" t="s">
        <v>174</v>
      </c>
      <c r="V9" s="410"/>
      <c r="W9" s="311">
        <v>4642</v>
      </c>
      <c r="X9" s="311">
        <v>17436</v>
      </c>
      <c r="Y9" s="313">
        <v>13926</v>
      </c>
    </row>
    <row r="10" spans="1:25" ht="27.95" customHeight="1">
      <c r="A10" s="24">
        <v>5</v>
      </c>
      <c r="B10" s="40" t="s">
        <v>6</v>
      </c>
      <c r="C10" s="245"/>
      <c r="D10" s="246"/>
      <c r="E10" s="246"/>
      <c r="F10" s="246"/>
      <c r="G10" s="246"/>
      <c r="H10" s="246">
        <f t="shared" si="2"/>
        <v>0</v>
      </c>
      <c r="I10" s="247"/>
      <c r="J10" s="247"/>
      <c r="K10" s="247"/>
      <c r="L10" s="247"/>
      <c r="M10" s="247"/>
      <c r="N10" s="248">
        <f t="shared" si="0"/>
        <v>0</v>
      </c>
      <c r="O10" s="248">
        <f t="shared" si="1"/>
        <v>0</v>
      </c>
      <c r="P10" s="57">
        <v>622</v>
      </c>
      <c r="Q10" s="57">
        <v>702</v>
      </c>
      <c r="R10" s="57">
        <v>1317</v>
      </c>
      <c r="S10" s="26"/>
      <c r="T10" s="26"/>
      <c r="U10" s="396" t="s">
        <v>175</v>
      </c>
      <c r="V10" s="397"/>
      <c r="W10" s="311">
        <v>838</v>
      </c>
      <c r="X10" s="311">
        <v>3989</v>
      </c>
      <c r="Y10" s="313">
        <v>3352</v>
      </c>
    </row>
    <row r="11" spans="1:25" ht="27.95" customHeight="1">
      <c r="A11" s="124">
        <v>6</v>
      </c>
      <c r="B11" s="125" t="s">
        <v>7</v>
      </c>
      <c r="C11" s="241"/>
      <c r="D11" s="242"/>
      <c r="E11" s="242"/>
      <c r="F11" s="242"/>
      <c r="G11" s="242"/>
      <c r="H11" s="242">
        <f t="shared" si="2"/>
        <v>0</v>
      </c>
      <c r="I11" s="243"/>
      <c r="J11" s="243"/>
      <c r="K11" s="243"/>
      <c r="L11" s="243"/>
      <c r="M11" s="243"/>
      <c r="N11" s="244">
        <f t="shared" si="0"/>
        <v>0</v>
      </c>
      <c r="O11" s="244">
        <f t="shared" si="1"/>
        <v>0</v>
      </c>
      <c r="P11" s="135">
        <v>812</v>
      </c>
      <c r="Q11" s="135">
        <v>887</v>
      </c>
      <c r="R11" s="135">
        <v>1652</v>
      </c>
      <c r="S11" s="26"/>
      <c r="T11" s="26"/>
      <c r="U11" s="396" t="s">
        <v>176</v>
      </c>
      <c r="V11" s="397"/>
      <c r="W11" s="311">
        <v>161</v>
      </c>
      <c r="X11" s="311">
        <v>927</v>
      </c>
      <c r="Y11" s="313" t="s">
        <v>249</v>
      </c>
    </row>
    <row r="12" spans="1:25" ht="27.95" customHeight="1" thickBot="1">
      <c r="A12" s="24">
        <v>7</v>
      </c>
      <c r="B12" s="40" t="s">
        <v>8</v>
      </c>
      <c r="C12" s="245"/>
      <c r="D12" s="246"/>
      <c r="E12" s="246"/>
      <c r="F12" s="246"/>
      <c r="G12" s="246"/>
      <c r="H12" s="246">
        <f t="shared" si="2"/>
        <v>0</v>
      </c>
      <c r="I12" s="247"/>
      <c r="J12" s="247"/>
      <c r="K12" s="247"/>
      <c r="L12" s="247"/>
      <c r="M12" s="247"/>
      <c r="N12" s="248">
        <f t="shared" si="0"/>
        <v>0</v>
      </c>
      <c r="O12" s="248">
        <f t="shared" si="1"/>
        <v>0</v>
      </c>
      <c r="P12" s="56">
        <v>262</v>
      </c>
      <c r="Q12" s="57">
        <v>285</v>
      </c>
      <c r="R12" s="57">
        <v>596</v>
      </c>
      <c r="S12" s="26"/>
      <c r="T12" s="26"/>
      <c r="U12" s="405" t="s">
        <v>177</v>
      </c>
      <c r="V12" s="406"/>
      <c r="W12" s="333">
        <v>96</v>
      </c>
      <c r="X12" s="333">
        <v>733</v>
      </c>
      <c r="Y12" s="313">
        <v>655</v>
      </c>
    </row>
    <row r="13" spans="1:25" ht="27.95" customHeight="1">
      <c r="A13" s="124">
        <v>8</v>
      </c>
      <c r="B13" s="125" t="s">
        <v>9</v>
      </c>
      <c r="C13" s="241"/>
      <c r="D13" s="242"/>
      <c r="E13" s="242"/>
      <c r="F13" s="242"/>
      <c r="G13" s="242"/>
      <c r="H13" s="242">
        <f t="shared" si="2"/>
        <v>0</v>
      </c>
      <c r="I13" s="243"/>
      <c r="J13" s="243"/>
      <c r="K13" s="243"/>
      <c r="L13" s="243"/>
      <c r="M13" s="243"/>
      <c r="N13" s="244">
        <f t="shared" si="0"/>
        <v>0</v>
      </c>
      <c r="O13" s="244">
        <f t="shared" si="1"/>
        <v>0</v>
      </c>
      <c r="P13" s="135">
        <v>248</v>
      </c>
      <c r="Q13" s="135">
        <v>276</v>
      </c>
      <c r="R13" s="135">
        <v>436</v>
      </c>
      <c r="S13" s="26"/>
      <c r="T13" s="26"/>
    </row>
    <row r="14" spans="1:25" ht="27.95" customHeight="1">
      <c r="A14" s="24">
        <v>9</v>
      </c>
      <c r="B14" s="40" t="s">
        <v>10</v>
      </c>
      <c r="C14" s="245"/>
      <c r="D14" s="246"/>
      <c r="E14" s="246"/>
      <c r="F14" s="246"/>
      <c r="G14" s="246"/>
      <c r="H14" s="246">
        <f t="shared" si="2"/>
        <v>0</v>
      </c>
      <c r="I14" s="247"/>
      <c r="J14" s="247"/>
      <c r="K14" s="247"/>
      <c r="L14" s="247"/>
      <c r="M14" s="247"/>
      <c r="N14" s="248">
        <f t="shared" si="0"/>
        <v>0</v>
      </c>
      <c r="O14" s="248">
        <f t="shared" si="1"/>
        <v>0</v>
      </c>
      <c r="P14" s="57">
        <v>256</v>
      </c>
      <c r="Q14" s="57">
        <v>281</v>
      </c>
      <c r="R14" s="57">
        <v>674</v>
      </c>
      <c r="S14" s="26"/>
      <c r="T14" s="26"/>
    </row>
    <row r="15" spans="1:25" ht="27.95" customHeight="1">
      <c r="A15" s="124">
        <v>10</v>
      </c>
      <c r="B15" s="125" t="s">
        <v>11</v>
      </c>
      <c r="C15" s="241"/>
      <c r="D15" s="242"/>
      <c r="E15" s="242"/>
      <c r="F15" s="242"/>
      <c r="G15" s="242"/>
      <c r="H15" s="242">
        <f t="shared" si="2"/>
        <v>0</v>
      </c>
      <c r="I15" s="243"/>
      <c r="J15" s="243"/>
      <c r="K15" s="243"/>
      <c r="L15" s="243"/>
      <c r="M15" s="243"/>
      <c r="N15" s="244">
        <f t="shared" si="0"/>
        <v>0</v>
      </c>
      <c r="O15" s="244">
        <f t="shared" si="1"/>
        <v>0</v>
      </c>
      <c r="P15" s="135">
        <v>178</v>
      </c>
      <c r="Q15" s="135">
        <v>189</v>
      </c>
      <c r="R15" s="135">
        <v>257</v>
      </c>
      <c r="S15" s="26"/>
      <c r="T15" s="26"/>
    </row>
    <row r="16" spans="1:25" ht="27.95" customHeight="1">
      <c r="A16" s="24">
        <v>11</v>
      </c>
      <c r="B16" s="40" t="s">
        <v>12</v>
      </c>
      <c r="C16" s="245"/>
      <c r="D16" s="246"/>
      <c r="E16" s="246"/>
      <c r="F16" s="246"/>
      <c r="G16" s="246"/>
      <c r="H16" s="246">
        <f t="shared" si="2"/>
        <v>0</v>
      </c>
      <c r="I16" s="247"/>
      <c r="J16" s="247"/>
      <c r="K16" s="247"/>
      <c r="L16" s="247"/>
      <c r="M16" s="247"/>
      <c r="N16" s="248">
        <f t="shared" si="0"/>
        <v>0</v>
      </c>
      <c r="O16" s="248">
        <f t="shared" si="1"/>
        <v>0</v>
      </c>
      <c r="P16" s="57">
        <v>210</v>
      </c>
      <c r="Q16" s="57">
        <v>236</v>
      </c>
      <c r="R16" s="57">
        <v>489</v>
      </c>
      <c r="S16" s="26"/>
      <c r="T16" s="26"/>
    </row>
    <row r="17" spans="1:20" ht="27.95" customHeight="1">
      <c r="A17" s="124">
        <v>12</v>
      </c>
      <c r="B17" s="125" t="s">
        <v>13</v>
      </c>
      <c r="C17" s="241"/>
      <c r="D17" s="242"/>
      <c r="E17" s="242"/>
      <c r="F17" s="242"/>
      <c r="G17" s="242"/>
      <c r="H17" s="242">
        <f t="shared" si="2"/>
        <v>0</v>
      </c>
      <c r="I17" s="243"/>
      <c r="J17" s="243"/>
      <c r="K17" s="243"/>
      <c r="L17" s="243"/>
      <c r="M17" s="243"/>
      <c r="N17" s="244">
        <f t="shared" si="0"/>
        <v>0</v>
      </c>
      <c r="O17" s="244">
        <f t="shared" si="1"/>
        <v>0</v>
      </c>
      <c r="P17" s="135">
        <v>220</v>
      </c>
      <c r="Q17" s="135">
        <v>228</v>
      </c>
      <c r="R17" s="135">
        <v>566</v>
      </c>
      <c r="S17" s="26"/>
      <c r="T17" s="26"/>
    </row>
    <row r="18" spans="1:20" ht="27.95" customHeight="1">
      <c r="A18" s="24">
        <v>13</v>
      </c>
      <c r="B18" s="40" t="s">
        <v>14</v>
      </c>
      <c r="C18" s="245"/>
      <c r="D18" s="246"/>
      <c r="E18" s="246"/>
      <c r="F18" s="246"/>
      <c r="G18" s="246"/>
      <c r="H18" s="246">
        <f t="shared" si="2"/>
        <v>0</v>
      </c>
      <c r="I18" s="247"/>
      <c r="J18" s="247"/>
      <c r="K18" s="247"/>
      <c r="L18" s="247"/>
      <c r="M18" s="247"/>
      <c r="N18" s="248">
        <f t="shared" si="0"/>
        <v>0</v>
      </c>
      <c r="O18" s="248">
        <f t="shared" si="1"/>
        <v>0</v>
      </c>
      <c r="P18" s="57">
        <v>169</v>
      </c>
      <c r="Q18" s="57">
        <v>185</v>
      </c>
      <c r="R18" s="57">
        <v>275</v>
      </c>
      <c r="S18" s="26"/>
      <c r="T18" s="26"/>
    </row>
    <row r="19" spans="1:20" ht="27.95" customHeight="1">
      <c r="A19" s="124">
        <v>14</v>
      </c>
      <c r="B19" s="125" t="s">
        <v>15</v>
      </c>
      <c r="C19" s="241"/>
      <c r="D19" s="242"/>
      <c r="E19" s="242"/>
      <c r="F19" s="242"/>
      <c r="G19" s="242"/>
      <c r="H19" s="242">
        <f t="shared" si="2"/>
        <v>0</v>
      </c>
      <c r="I19" s="243"/>
      <c r="J19" s="243"/>
      <c r="K19" s="243"/>
      <c r="L19" s="243"/>
      <c r="M19" s="243"/>
      <c r="N19" s="244">
        <f t="shared" si="0"/>
        <v>0</v>
      </c>
      <c r="O19" s="244">
        <f t="shared" si="1"/>
        <v>0</v>
      </c>
      <c r="P19" s="135">
        <v>324</v>
      </c>
      <c r="Q19" s="135">
        <v>359</v>
      </c>
      <c r="R19" s="135">
        <v>562</v>
      </c>
      <c r="S19" s="26"/>
      <c r="T19" s="26"/>
    </row>
    <row r="20" spans="1:20" ht="27.95" customHeight="1">
      <c r="A20" s="24">
        <v>15</v>
      </c>
      <c r="B20" s="40" t="s">
        <v>16</v>
      </c>
      <c r="C20" s="245"/>
      <c r="D20" s="246"/>
      <c r="E20" s="246"/>
      <c r="F20" s="246"/>
      <c r="G20" s="246"/>
      <c r="H20" s="246">
        <f t="shared" si="2"/>
        <v>0</v>
      </c>
      <c r="I20" s="247"/>
      <c r="J20" s="247"/>
      <c r="K20" s="247"/>
      <c r="L20" s="247"/>
      <c r="M20" s="247"/>
      <c r="N20" s="248">
        <f t="shared" si="0"/>
        <v>0</v>
      </c>
      <c r="O20" s="248">
        <f t="shared" si="1"/>
        <v>0</v>
      </c>
      <c r="P20" s="57">
        <v>135</v>
      </c>
      <c r="Q20" s="57">
        <v>158</v>
      </c>
      <c r="R20" s="57">
        <v>349</v>
      </c>
      <c r="S20" s="26"/>
      <c r="T20" s="26"/>
    </row>
    <row r="21" spans="1:20" ht="27.95" customHeight="1">
      <c r="A21" s="124">
        <v>16</v>
      </c>
      <c r="B21" s="125" t="s">
        <v>17</v>
      </c>
      <c r="C21" s="241"/>
      <c r="D21" s="242"/>
      <c r="E21" s="242"/>
      <c r="F21" s="242"/>
      <c r="G21" s="242"/>
      <c r="H21" s="242">
        <f t="shared" si="2"/>
        <v>0</v>
      </c>
      <c r="I21" s="243"/>
      <c r="J21" s="243"/>
      <c r="K21" s="243"/>
      <c r="L21" s="243"/>
      <c r="M21" s="243"/>
      <c r="N21" s="244">
        <f t="shared" si="0"/>
        <v>0</v>
      </c>
      <c r="O21" s="244">
        <f t="shared" si="1"/>
        <v>0</v>
      </c>
      <c r="P21" s="135">
        <v>170</v>
      </c>
      <c r="Q21" s="135">
        <v>180</v>
      </c>
      <c r="R21" s="135">
        <v>396</v>
      </c>
      <c r="S21" s="26"/>
      <c r="T21" s="26"/>
    </row>
    <row r="22" spans="1:20" ht="27.95" customHeight="1">
      <c r="A22" s="24">
        <v>17</v>
      </c>
      <c r="B22" s="40" t="s">
        <v>18</v>
      </c>
      <c r="C22" s="245"/>
      <c r="D22" s="246"/>
      <c r="E22" s="246"/>
      <c r="F22" s="246"/>
      <c r="G22" s="246"/>
      <c r="H22" s="246">
        <f t="shared" si="2"/>
        <v>0</v>
      </c>
      <c r="I22" s="247"/>
      <c r="J22" s="247"/>
      <c r="K22" s="247"/>
      <c r="L22" s="247"/>
      <c r="M22" s="247"/>
      <c r="N22" s="248">
        <f t="shared" si="0"/>
        <v>0</v>
      </c>
      <c r="O22" s="248">
        <f t="shared" si="1"/>
        <v>0</v>
      </c>
      <c r="P22" s="57">
        <v>289</v>
      </c>
      <c r="Q22" s="57">
        <v>308</v>
      </c>
      <c r="R22" s="57">
        <v>333</v>
      </c>
      <c r="S22" s="26"/>
      <c r="T22" s="26"/>
    </row>
    <row r="23" spans="1:20" ht="27.95" customHeight="1">
      <c r="A23" s="124">
        <v>18</v>
      </c>
      <c r="B23" s="125" t="s">
        <v>19</v>
      </c>
      <c r="C23" s="241"/>
      <c r="D23" s="242"/>
      <c r="E23" s="242"/>
      <c r="F23" s="242"/>
      <c r="G23" s="242"/>
      <c r="H23" s="242">
        <f t="shared" si="2"/>
        <v>0</v>
      </c>
      <c r="I23" s="243"/>
      <c r="J23" s="243"/>
      <c r="K23" s="243"/>
      <c r="L23" s="243"/>
      <c r="M23" s="243"/>
      <c r="N23" s="244">
        <f t="shared" si="0"/>
        <v>0</v>
      </c>
      <c r="O23" s="244">
        <f t="shared" si="1"/>
        <v>0</v>
      </c>
      <c r="P23" s="135">
        <v>401</v>
      </c>
      <c r="Q23" s="135">
        <v>432</v>
      </c>
      <c r="R23" s="135">
        <v>853</v>
      </c>
      <c r="S23" s="26"/>
      <c r="T23" s="26"/>
    </row>
    <row r="24" spans="1:20" ht="27.95" customHeight="1">
      <c r="A24" s="394" t="s">
        <v>0</v>
      </c>
      <c r="B24" s="395"/>
      <c r="P24" s="58">
        <v>5740</v>
      </c>
      <c r="Q24" s="58">
        <v>6275</v>
      </c>
      <c r="R24" s="58">
        <v>12523</v>
      </c>
      <c r="S24" s="58">
        <f>SUM(S6:S23)</f>
        <v>0</v>
      </c>
    </row>
    <row r="25" spans="1:20" ht="13.9" hidden="1" customHeight="1">
      <c r="N25" s="251"/>
      <c r="O25" s="250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49"/>
    </row>
  </sheetData>
  <mergeCells count="14">
    <mergeCell ref="A24:B24"/>
    <mergeCell ref="U11:V11"/>
    <mergeCell ref="A1:R1"/>
    <mergeCell ref="A2:A5"/>
    <mergeCell ref="B2:B5"/>
    <mergeCell ref="P2:P5"/>
    <mergeCell ref="Q2:Q5"/>
    <mergeCell ref="R2:R5"/>
    <mergeCell ref="U12:V12"/>
    <mergeCell ref="U10:V10"/>
    <mergeCell ref="U5:V5"/>
    <mergeCell ref="U6:V6"/>
    <mergeCell ref="U9:V9"/>
    <mergeCell ref="U7:V7"/>
  </mergeCells>
  <pageMargins left="0.25" right="0.25" top="0.75" bottom="0.75" header="0.3" footer="0.3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U29" sqref="U29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84" t="s">
        <v>24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</row>
    <row r="2" spans="1:44" ht="42" customHeight="1">
      <c r="A2" s="420" t="s">
        <v>250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200"/>
      <c r="AH2" s="200"/>
      <c r="AI2" s="200"/>
      <c r="AJ2" s="200"/>
      <c r="AK2" s="200"/>
      <c r="AL2" s="54"/>
      <c r="AM2" s="54"/>
      <c r="AN2" s="54"/>
      <c r="AO2" s="54"/>
      <c r="AP2" s="54"/>
      <c r="AQ2" s="54"/>
      <c r="AR2" s="54"/>
    </row>
    <row r="3" spans="1:44" ht="16.899999999999999" customHeight="1">
      <c r="A3" s="388" t="s">
        <v>39</v>
      </c>
      <c r="B3" s="421" t="s">
        <v>40</v>
      </c>
      <c r="C3" s="424" t="s">
        <v>168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15" t="s">
        <v>211</v>
      </c>
      <c r="AD3" s="415"/>
      <c r="AE3" s="415" t="s">
        <v>229</v>
      </c>
      <c r="AF3" s="415"/>
      <c r="AG3" s="54"/>
      <c r="AH3" s="54"/>
      <c r="AI3" s="54"/>
      <c r="AJ3" s="54"/>
      <c r="AK3" s="54"/>
      <c r="AL3" s="201"/>
      <c r="AM3" s="201"/>
      <c r="AN3" s="201"/>
      <c r="AO3" s="201"/>
      <c r="AP3" s="201"/>
      <c r="AQ3" s="201"/>
      <c r="AR3" s="201"/>
    </row>
    <row r="4" spans="1:44" ht="13.15" customHeight="1">
      <c r="A4" s="388"/>
      <c r="B4" s="422"/>
      <c r="C4" s="417" t="s">
        <v>51</v>
      </c>
      <c r="D4" s="417"/>
      <c r="E4" s="417"/>
      <c r="F4" s="417"/>
      <c r="G4" s="417" t="s">
        <v>52</v>
      </c>
      <c r="H4" s="417"/>
      <c r="I4" s="417"/>
      <c r="J4" s="417"/>
      <c r="K4" s="417" t="s">
        <v>53</v>
      </c>
      <c r="L4" s="417"/>
      <c r="M4" s="417"/>
      <c r="N4" s="417"/>
      <c r="O4" s="417" t="s">
        <v>54</v>
      </c>
      <c r="P4" s="417"/>
      <c r="Q4" s="417"/>
      <c r="R4" s="417"/>
      <c r="S4" s="417" t="s">
        <v>55</v>
      </c>
      <c r="T4" s="417"/>
      <c r="U4" s="417"/>
      <c r="V4" s="417"/>
      <c r="W4" s="417" t="s">
        <v>56</v>
      </c>
      <c r="X4" s="417"/>
      <c r="Y4" s="417"/>
      <c r="Z4" s="417"/>
      <c r="AA4" s="426" t="s">
        <v>0</v>
      </c>
      <c r="AB4" s="426"/>
      <c r="AC4" s="415"/>
      <c r="AD4" s="415"/>
      <c r="AE4" s="415"/>
      <c r="AF4" s="415"/>
      <c r="AG4" s="201"/>
      <c r="AH4" s="201"/>
      <c r="AI4" s="201"/>
      <c r="AJ4" s="201"/>
      <c r="AK4" s="201"/>
      <c r="AL4" s="202"/>
      <c r="AM4" s="202"/>
      <c r="AN4" s="202"/>
      <c r="AO4" s="202"/>
      <c r="AP4" s="202"/>
      <c r="AQ4" s="202"/>
      <c r="AR4" s="202"/>
    </row>
    <row r="5" spans="1:44" ht="21" customHeight="1">
      <c r="A5" s="388"/>
      <c r="B5" s="422"/>
      <c r="C5" s="414" t="s">
        <v>57</v>
      </c>
      <c r="D5" s="414"/>
      <c r="E5" s="414" t="s">
        <v>58</v>
      </c>
      <c r="F5" s="414"/>
      <c r="G5" s="414" t="s">
        <v>57</v>
      </c>
      <c r="H5" s="414"/>
      <c r="I5" s="414" t="s">
        <v>58</v>
      </c>
      <c r="J5" s="414"/>
      <c r="K5" s="414" t="s">
        <v>57</v>
      </c>
      <c r="L5" s="414"/>
      <c r="M5" s="414" t="s">
        <v>58</v>
      </c>
      <c r="N5" s="414"/>
      <c r="O5" s="414" t="s">
        <v>57</v>
      </c>
      <c r="P5" s="414"/>
      <c r="Q5" s="414" t="s">
        <v>58</v>
      </c>
      <c r="R5" s="414"/>
      <c r="S5" s="414" t="s">
        <v>57</v>
      </c>
      <c r="T5" s="414"/>
      <c r="U5" s="414" t="s">
        <v>58</v>
      </c>
      <c r="V5" s="414"/>
      <c r="W5" s="414" t="s">
        <v>57</v>
      </c>
      <c r="X5" s="414"/>
      <c r="Y5" s="414" t="s">
        <v>58</v>
      </c>
      <c r="Z5" s="414"/>
      <c r="AA5" s="426"/>
      <c r="AB5" s="426"/>
      <c r="AC5" s="415" t="s">
        <v>59</v>
      </c>
      <c r="AD5" s="415" t="s">
        <v>60</v>
      </c>
      <c r="AE5" s="415" t="s">
        <v>59</v>
      </c>
      <c r="AF5" s="415" t="s">
        <v>60</v>
      </c>
      <c r="AG5" s="202"/>
      <c r="AH5" s="202"/>
      <c r="AI5" s="202"/>
      <c r="AJ5" s="202"/>
      <c r="AK5" s="202"/>
      <c r="AL5" s="203"/>
      <c r="AM5" s="203"/>
      <c r="AN5" s="203"/>
      <c r="AO5" s="203"/>
      <c r="AP5" s="203"/>
      <c r="AQ5" s="203"/>
      <c r="AR5" s="203"/>
    </row>
    <row r="6" spans="1:44" ht="27.95" customHeight="1" thickBot="1">
      <c r="A6" s="389"/>
      <c r="B6" s="423"/>
      <c r="C6" s="47" t="s">
        <v>61</v>
      </c>
      <c r="D6" s="47" t="s">
        <v>62</v>
      </c>
      <c r="E6" s="47" t="s">
        <v>61</v>
      </c>
      <c r="F6" s="47" t="s">
        <v>62</v>
      </c>
      <c r="G6" s="47" t="s">
        <v>61</v>
      </c>
      <c r="H6" s="47" t="s">
        <v>62</v>
      </c>
      <c r="I6" s="47" t="s">
        <v>61</v>
      </c>
      <c r="J6" s="47" t="s">
        <v>62</v>
      </c>
      <c r="K6" s="47" t="s">
        <v>61</v>
      </c>
      <c r="L6" s="47" t="s">
        <v>62</v>
      </c>
      <c r="M6" s="47" t="s">
        <v>61</v>
      </c>
      <c r="N6" s="47" t="s">
        <v>62</v>
      </c>
      <c r="O6" s="47" t="s">
        <v>61</v>
      </c>
      <c r="P6" s="47" t="s">
        <v>62</v>
      </c>
      <c r="Q6" s="47" t="s">
        <v>61</v>
      </c>
      <c r="R6" s="47" t="s">
        <v>62</v>
      </c>
      <c r="S6" s="47" t="s">
        <v>61</v>
      </c>
      <c r="T6" s="47" t="s">
        <v>62</v>
      </c>
      <c r="U6" s="47" t="s">
        <v>61</v>
      </c>
      <c r="V6" s="47" t="s">
        <v>62</v>
      </c>
      <c r="W6" s="47" t="s">
        <v>61</v>
      </c>
      <c r="X6" s="47" t="s">
        <v>62</v>
      </c>
      <c r="Y6" s="47" t="s">
        <v>61</v>
      </c>
      <c r="Z6" s="47" t="s">
        <v>62</v>
      </c>
      <c r="AA6" s="47" t="s">
        <v>63</v>
      </c>
      <c r="AB6" s="47" t="s">
        <v>62</v>
      </c>
      <c r="AC6" s="416"/>
      <c r="AD6" s="416"/>
      <c r="AE6" s="416"/>
      <c r="AF6" s="416"/>
      <c r="AG6" s="203"/>
      <c r="AH6" s="203"/>
      <c r="AI6" s="203"/>
      <c r="AJ6" s="203"/>
      <c r="AK6" s="203"/>
      <c r="AL6" s="54"/>
      <c r="AM6" s="54"/>
      <c r="AN6" s="54"/>
      <c r="AO6" s="54"/>
      <c r="AP6" s="54"/>
      <c r="AQ6" s="54"/>
      <c r="AR6" s="54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440</v>
      </c>
      <c r="AD7" s="49">
        <v>311</v>
      </c>
      <c r="AE7" s="49">
        <v>443</v>
      </c>
      <c r="AF7" s="49">
        <v>313</v>
      </c>
      <c r="AG7" s="20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</row>
    <row r="8" spans="1:44" ht="27.95" customHeight="1">
      <c r="A8" s="124">
        <v>2</v>
      </c>
      <c r="B8" s="125" t="s">
        <v>3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3"/>
      <c r="AB8" s="133"/>
      <c r="AC8" s="134">
        <v>410</v>
      </c>
      <c r="AD8" s="134">
        <v>344</v>
      </c>
      <c r="AE8" s="134">
        <v>421</v>
      </c>
      <c r="AF8" s="134">
        <v>355</v>
      </c>
      <c r="AG8" s="20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508</v>
      </c>
      <c r="AD9" s="51">
        <v>394</v>
      </c>
      <c r="AE9" s="51">
        <v>518</v>
      </c>
      <c r="AF9" s="51">
        <v>403</v>
      </c>
      <c r="AG9" s="20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7.95" customHeight="1">
      <c r="A10" s="124">
        <v>4</v>
      </c>
      <c r="B10" s="125" t="s">
        <v>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3"/>
      <c r="AB10" s="133"/>
      <c r="AC10" s="134">
        <v>1802</v>
      </c>
      <c r="AD10" s="134">
        <v>1394</v>
      </c>
      <c r="AE10" s="134">
        <v>1845</v>
      </c>
      <c r="AF10" s="134">
        <v>1425</v>
      </c>
      <c r="AG10" s="20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1115</v>
      </c>
      <c r="AD11" s="51">
        <v>859</v>
      </c>
      <c r="AE11" s="51">
        <v>1171</v>
      </c>
      <c r="AF11" s="51">
        <v>906</v>
      </c>
      <c r="AG11" s="20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ht="27.95" customHeight="1">
      <c r="A12" s="124">
        <v>6</v>
      </c>
      <c r="B12" s="125" t="s">
        <v>7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3"/>
      <c r="AB12" s="133"/>
      <c r="AC12" s="134">
        <v>1549</v>
      </c>
      <c r="AD12" s="134">
        <v>1179</v>
      </c>
      <c r="AE12" s="134">
        <v>1597</v>
      </c>
      <c r="AF12" s="134">
        <v>1198</v>
      </c>
      <c r="AG12" s="20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222</v>
      </c>
      <c r="AD13" s="51">
        <v>163</v>
      </c>
      <c r="AE13" s="51">
        <v>233</v>
      </c>
      <c r="AF13" s="51">
        <v>170</v>
      </c>
      <c r="AG13" s="20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ht="27.95" customHeight="1">
      <c r="A14" s="124">
        <v>8</v>
      </c>
      <c r="B14" s="125" t="s">
        <v>9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3"/>
      <c r="AB14" s="133"/>
      <c r="AC14" s="134">
        <v>335</v>
      </c>
      <c r="AD14" s="134">
        <v>206</v>
      </c>
      <c r="AE14" s="134">
        <v>343</v>
      </c>
      <c r="AF14" s="134">
        <v>213</v>
      </c>
      <c r="AG14" s="20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604</v>
      </c>
      <c r="AD15" s="51">
        <v>440</v>
      </c>
      <c r="AE15" s="51">
        <v>617</v>
      </c>
      <c r="AF15" s="51">
        <v>450</v>
      </c>
      <c r="AG15" s="20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1:44" ht="27.95" customHeight="1">
      <c r="A16" s="124">
        <v>10</v>
      </c>
      <c r="B16" s="125" t="s">
        <v>11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3"/>
      <c r="AB16" s="133"/>
      <c r="AC16" s="134">
        <v>225</v>
      </c>
      <c r="AD16" s="134">
        <v>146</v>
      </c>
      <c r="AE16" s="134">
        <v>248</v>
      </c>
      <c r="AF16" s="134">
        <v>153</v>
      </c>
      <c r="AG16" s="20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920</v>
      </c>
      <c r="AD17" s="51">
        <v>746</v>
      </c>
      <c r="AE17" s="51">
        <v>943</v>
      </c>
      <c r="AF17" s="51">
        <v>767</v>
      </c>
      <c r="AG17" s="20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1:44" ht="27.95" customHeight="1">
      <c r="A18" s="124">
        <v>12</v>
      </c>
      <c r="B18" s="125" t="s">
        <v>13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3"/>
      <c r="AB18" s="133"/>
      <c r="AC18" s="134">
        <v>511</v>
      </c>
      <c r="AD18" s="134">
        <v>380</v>
      </c>
      <c r="AE18" s="134">
        <v>522</v>
      </c>
      <c r="AF18" s="134">
        <v>387</v>
      </c>
      <c r="AG18" s="20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344</v>
      </c>
      <c r="AD19" s="51">
        <v>234</v>
      </c>
      <c r="AE19" s="51">
        <v>361</v>
      </c>
      <c r="AF19" s="51">
        <v>241</v>
      </c>
      <c r="AG19" s="20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1:44" ht="27.95" customHeight="1">
      <c r="A20" s="124">
        <v>14</v>
      </c>
      <c r="B20" s="125" t="s">
        <v>15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3"/>
      <c r="AB20" s="133"/>
      <c r="AC20" s="134">
        <v>870</v>
      </c>
      <c r="AD20" s="134">
        <v>684</v>
      </c>
      <c r="AE20" s="134">
        <v>881</v>
      </c>
      <c r="AF20" s="134">
        <v>691</v>
      </c>
      <c r="AG20" s="20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133</v>
      </c>
      <c r="AD21" s="51">
        <v>93</v>
      </c>
      <c r="AE21" s="51">
        <v>134</v>
      </c>
      <c r="AF21" s="51">
        <v>94</v>
      </c>
      <c r="AG21" s="20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1:44" ht="27.95" customHeight="1">
      <c r="A22" s="124">
        <v>16</v>
      </c>
      <c r="B22" s="125" t="s">
        <v>17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3"/>
      <c r="AB22" s="133"/>
      <c r="AC22" s="134">
        <v>0</v>
      </c>
      <c r="AD22" s="134">
        <v>0</v>
      </c>
      <c r="AE22" s="134">
        <v>0</v>
      </c>
      <c r="AF22" s="134">
        <v>0</v>
      </c>
      <c r="AG22" s="20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269</v>
      </c>
      <c r="AD23" s="51">
        <v>173</v>
      </c>
      <c r="AE23" s="51">
        <v>304</v>
      </c>
      <c r="AF23" s="51">
        <v>183</v>
      </c>
      <c r="AG23" s="20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44" ht="36" customHeight="1">
      <c r="A24" s="124">
        <v>18</v>
      </c>
      <c r="B24" s="125" t="s">
        <v>19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3"/>
      <c r="AB24" s="133"/>
      <c r="AC24" s="134">
        <v>540</v>
      </c>
      <c r="AD24" s="134">
        <v>447</v>
      </c>
      <c r="AE24" s="134">
        <v>559</v>
      </c>
      <c r="AF24" s="134">
        <v>460</v>
      </c>
      <c r="AG24" s="204"/>
      <c r="AH24" s="54"/>
      <c r="AI24" s="54"/>
      <c r="AJ24" s="54"/>
      <c r="AK24" s="54"/>
      <c r="AL24" s="205"/>
      <c r="AM24" s="205"/>
      <c r="AN24" s="205"/>
      <c r="AO24" s="205"/>
      <c r="AP24" s="205"/>
      <c r="AQ24" s="205"/>
      <c r="AR24" s="205"/>
    </row>
    <row r="25" spans="1:44" ht="36" customHeight="1">
      <c r="A25" s="418" t="s">
        <v>0</v>
      </c>
      <c r="B25" s="41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10797</v>
      </c>
      <c r="AD25" s="51">
        <v>8193</v>
      </c>
      <c r="AE25" s="51">
        <v>11140</v>
      </c>
      <c r="AF25" s="51">
        <v>8409</v>
      </c>
      <c r="AG25" s="205"/>
      <c r="AH25" s="205"/>
      <c r="AI25" s="205"/>
      <c r="AJ25" s="205"/>
      <c r="AK25" s="205"/>
      <c r="AL25" s="206"/>
      <c r="AM25" s="206"/>
      <c r="AN25" s="206"/>
      <c r="AO25" s="206"/>
      <c r="AP25" s="206"/>
      <c r="AQ25" s="206"/>
      <c r="AR25" s="206"/>
    </row>
    <row r="26" spans="1:44" ht="36">
      <c r="A26" s="52"/>
      <c r="B26" s="53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54" t="s">
        <v>51</v>
      </c>
      <c r="AD26" s="254" t="s">
        <v>64</v>
      </c>
      <c r="AE26" s="254" t="s">
        <v>65</v>
      </c>
      <c r="AF26" s="254" t="s">
        <v>66</v>
      </c>
      <c r="AG26" s="254" t="s">
        <v>67</v>
      </c>
      <c r="AH26" s="254" t="s">
        <v>56</v>
      </c>
      <c r="AI26" s="281" t="s">
        <v>0</v>
      </c>
      <c r="AJ26" s="206"/>
      <c r="AK26" s="206"/>
      <c r="AL26" s="205"/>
      <c r="AM26" s="205"/>
      <c r="AN26" s="205"/>
      <c r="AO26" s="205"/>
      <c r="AP26" s="205"/>
      <c r="AQ26" s="205"/>
      <c r="AR26" s="205"/>
    </row>
    <row r="27" spans="1:44" ht="20.25">
      <c r="A27" s="413" t="s">
        <v>50</v>
      </c>
      <c r="B27" s="413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334">
        <v>1778</v>
      </c>
      <c r="AD27" s="334">
        <v>53</v>
      </c>
      <c r="AE27" s="334">
        <v>237</v>
      </c>
      <c r="AF27" s="334">
        <v>482</v>
      </c>
      <c r="AG27" s="334">
        <v>54</v>
      </c>
      <c r="AH27" s="334">
        <v>8193</v>
      </c>
      <c r="AI27" s="46">
        <f>SUM(AC27:AH27)</f>
        <v>10797</v>
      </c>
      <c r="AJ27" s="205"/>
      <c r="AK27" s="205"/>
      <c r="AL27" s="205"/>
      <c r="AM27" s="205"/>
      <c r="AN27" s="205"/>
      <c r="AO27" s="205"/>
      <c r="AP27" s="205"/>
      <c r="AQ27" s="205"/>
      <c r="AR27" s="205"/>
    </row>
    <row r="28" spans="1:44" ht="20.25">
      <c r="A28" s="413" t="s">
        <v>68</v>
      </c>
      <c r="B28" s="413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334">
        <v>270</v>
      </c>
      <c r="AD28" s="334">
        <v>6</v>
      </c>
      <c r="AE28" s="334">
        <v>40</v>
      </c>
      <c r="AF28" s="334">
        <v>85</v>
      </c>
      <c r="AG28" s="334">
        <v>5</v>
      </c>
      <c r="AH28" s="334">
        <v>1922</v>
      </c>
      <c r="AI28" s="46">
        <f>SUM(AC28:AH28)</f>
        <v>2328</v>
      </c>
      <c r="AJ28" s="205"/>
      <c r="AK28" s="205"/>
      <c r="AL28" s="54"/>
      <c r="AM28" s="54"/>
      <c r="AN28" s="54"/>
      <c r="AO28" s="54"/>
      <c r="AP28" s="54"/>
      <c r="AQ28" s="54"/>
      <c r="AR28" s="54"/>
    </row>
    <row r="29" spans="1:44" ht="15">
      <c r="A29" s="54"/>
      <c r="B29" s="55" t="s">
        <v>28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</sheetData>
  <mergeCells count="33">
    <mergeCell ref="S4:V4"/>
    <mergeCell ref="E5:F5"/>
    <mergeCell ref="AA4:AB5"/>
    <mergeCell ref="I5:J5"/>
    <mergeCell ref="K5:L5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</mergeCells>
  <phoneticPr fontId="21" type="noConversion"/>
  <pageMargins left="0.19685039370078741" right="0.11811023622047245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60" zoomScaleNormal="60" workbookViewId="0">
      <selection activeCell="U29" sqref="U29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27" t="s">
        <v>251</v>
      </c>
      <c r="B1" s="427"/>
      <c r="C1" s="427"/>
      <c r="D1" s="427"/>
      <c r="E1" s="427"/>
      <c r="F1" s="427"/>
    </row>
    <row r="2" spans="1:6" ht="18" customHeight="1">
      <c r="A2" s="421" t="s">
        <v>1</v>
      </c>
      <c r="B2" s="421" t="s">
        <v>70</v>
      </c>
      <c r="C2" s="430" t="s">
        <v>71</v>
      </c>
      <c r="D2" s="431"/>
      <c r="E2" s="432" t="s">
        <v>72</v>
      </c>
      <c r="F2" s="433"/>
    </row>
    <row r="3" spans="1:6" ht="18">
      <c r="A3" s="428"/>
      <c r="B3" s="422"/>
      <c r="C3" s="434" t="s">
        <v>252</v>
      </c>
      <c r="D3" s="434"/>
      <c r="E3" s="435" t="s">
        <v>253</v>
      </c>
      <c r="F3" s="435"/>
    </row>
    <row r="4" spans="1:6" ht="18.75" thickBot="1">
      <c r="A4" s="429"/>
      <c r="B4" s="423"/>
      <c r="C4" s="78" t="s">
        <v>74</v>
      </c>
      <c r="D4" s="78" t="s">
        <v>73</v>
      </c>
      <c r="E4" s="78" t="s">
        <v>74</v>
      </c>
      <c r="F4" s="78" t="s">
        <v>73</v>
      </c>
    </row>
    <row r="5" spans="1:6" ht="27.95" customHeight="1" thickTop="1">
      <c r="A5" s="33">
        <v>1</v>
      </c>
      <c r="B5" s="34" t="s">
        <v>2</v>
      </c>
      <c r="C5" s="136">
        <v>200</v>
      </c>
      <c r="D5" s="136">
        <v>140</v>
      </c>
      <c r="E5" s="136">
        <v>200</v>
      </c>
      <c r="F5" s="136">
        <v>140</v>
      </c>
    </row>
    <row r="6" spans="1:6" ht="27.95" customHeight="1">
      <c r="A6" s="124">
        <v>2</v>
      </c>
      <c r="B6" s="125" t="s">
        <v>3</v>
      </c>
      <c r="C6" s="137">
        <v>225</v>
      </c>
      <c r="D6" s="137">
        <v>177</v>
      </c>
      <c r="E6" s="137">
        <v>225</v>
      </c>
      <c r="F6" s="137">
        <v>177</v>
      </c>
    </row>
    <row r="7" spans="1:6" ht="27.95" customHeight="1">
      <c r="A7" s="24">
        <v>3</v>
      </c>
      <c r="B7" s="40" t="s">
        <v>4</v>
      </c>
      <c r="C7" s="138">
        <v>240</v>
      </c>
      <c r="D7" s="138">
        <v>180</v>
      </c>
      <c r="E7" s="138">
        <v>240</v>
      </c>
      <c r="F7" s="138">
        <v>180</v>
      </c>
    </row>
    <row r="8" spans="1:6" ht="27.95" customHeight="1">
      <c r="A8" s="124">
        <v>4</v>
      </c>
      <c r="B8" s="125" t="s">
        <v>5</v>
      </c>
      <c r="C8" s="137">
        <v>1243</v>
      </c>
      <c r="D8" s="137">
        <v>908</v>
      </c>
      <c r="E8" s="137">
        <v>1243</v>
      </c>
      <c r="F8" s="137">
        <v>908</v>
      </c>
    </row>
    <row r="9" spans="1:6" ht="27.95" customHeight="1">
      <c r="A9" s="24">
        <v>5</v>
      </c>
      <c r="B9" s="40" t="s">
        <v>6</v>
      </c>
      <c r="C9" s="138">
        <v>1717</v>
      </c>
      <c r="D9" s="138">
        <v>1324</v>
      </c>
      <c r="E9" s="138">
        <v>1717</v>
      </c>
      <c r="F9" s="138">
        <v>1324</v>
      </c>
    </row>
    <row r="10" spans="1:6" ht="27.95" customHeight="1">
      <c r="A10" s="124">
        <v>6</v>
      </c>
      <c r="B10" s="125" t="s">
        <v>7</v>
      </c>
      <c r="C10" s="137">
        <v>1256</v>
      </c>
      <c r="D10" s="137">
        <v>1013</v>
      </c>
      <c r="E10" s="137">
        <v>1256</v>
      </c>
      <c r="F10" s="137">
        <v>1013</v>
      </c>
    </row>
    <row r="11" spans="1:6" ht="27.95" customHeight="1">
      <c r="A11" s="24">
        <v>7</v>
      </c>
      <c r="B11" s="40" t="s">
        <v>8</v>
      </c>
      <c r="C11" s="138">
        <v>1137</v>
      </c>
      <c r="D11" s="138">
        <v>883</v>
      </c>
      <c r="E11" s="138">
        <v>1137</v>
      </c>
      <c r="F11" s="138">
        <v>883</v>
      </c>
    </row>
    <row r="12" spans="1:6" ht="27.95" customHeight="1">
      <c r="A12" s="124">
        <v>8</v>
      </c>
      <c r="B12" s="125" t="s">
        <v>9</v>
      </c>
      <c r="C12" s="137">
        <v>234</v>
      </c>
      <c r="D12" s="137">
        <v>179</v>
      </c>
      <c r="E12" s="137">
        <v>234</v>
      </c>
      <c r="F12" s="137">
        <v>179</v>
      </c>
    </row>
    <row r="13" spans="1:6" ht="27.95" customHeight="1">
      <c r="A13" s="24">
        <v>9</v>
      </c>
      <c r="B13" s="40" t="s">
        <v>10</v>
      </c>
      <c r="C13" s="139">
        <v>701</v>
      </c>
      <c r="D13" s="139">
        <v>612</v>
      </c>
      <c r="E13" s="139">
        <v>701</v>
      </c>
      <c r="F13" s="138">
        <v>612</v>
      </c>
    </row>
    <row r="14" spans="1:6" ht="27.95" customHeight="1">
      <c r="A14" s="124">
        <v>10</v>
      </c>
      <c r="B14" s="125" t="s">
        <v>11</v>
      </c>
      <c r="C14" s="137">
        <v>246</v>
      </c>
      <c r="D14" s="137">
        <v>182</v>
      </c>
      <c r="E14" s="137">
        <v>246</v>
      </c>
      <c r="F14" s="137">
        <v>182</v>
      </c>
    </row>
    <row r="15" spans="1:6" ht="27.95" customHeight="1">
      <c r="A15" s="24">
        <v>11</v>
      </c>
      <c r="B15" s="40" t="s">
        <v>12</v>
      </c>
      <c r="C15" s="138">
        <v>159</v>
      </c>
      <c r="D15" s="139">
        <v>124</v>
      </c>
      <c r="E15" s="138">
        <v>159</v>
      </c>
      <c r="F15" s="138">
        <v>124</v>
      </c>
    </row>
    <row r="16" spans="1:6" ht="27.95" customHeight="1">
      <c r="A16" s="124">
        <v>12</v>
      </c>
      <c r="B16" s="125" t="s">
        <v>13</v>
      </c>
      <c r="C16" s="137">
        <v>281</v>
      </c>
      <c r="D16" s="137">
        <v>215</v>
      </c>
      <c r="E16" s="137">
        <v>281</v>
      </c>
      <c r="F16" s="137">
        <v>215</v>
      </c>
    </row>
    <row r="17" spans="1:6" ht="27.95" customHeight="1">
      <c r="A17" s="24">
        <v>13</v>
      </c>
      <c r="B17" s="40" t="s">
        <v>14</v>
      </c>
      <c r="C17" s="138">
        <v>451</v>
      </c>
      <c r="D17" s="138">
        <v>328</v>
      </c>
      <c r="E17" s="138">
        <v>451</v>
      </c>
      <c r="F17" s="138">
        <v>328</v>
      </c>
    </row>
    <row r="18" spans="1:6" ht="27.95" customHeight="1">
      <c r="A18" s="124">
        <v>14</v>
      </c>
      <c r="B18" s="125" t="s">
        <v>15</v>
      </c>
      <c r="C18" s="137">
        <v>425</v>
      </c>
      <c r="D18" s="137">
        <v>314</v>
      </c>
      <c r="E18" s="137">
        <v>425</v>
      </c>
      <c r="F18" s="137">
        <v>314</v>
      </c>
    </row>
    <row r="19" spans="1:6" ht="27.95" customHeight="1">
      <c r="A19" s="24">
        <v>15</v>
      </c>
      <c r="B19" s="40" t="s">
        <v>16</v>
      </c>
      <c r="C19" s="138">
        <v>524</v>
      </c>
      <c r="D19" s="138">
        <v>373</v>
      </c>
      <c r="E19" s="138">
        <v>524</v>
      </c>
      <c r="F19" s="138">
        <v>373</v>
      </c>
    </row>
    <row r="20" spans="1:6" ht="27.95" customHeight="1">
      <c r="A20" s="124">
        <v>16</v>
      </c>
      <c r="B20" s="125" t="s">
        <v>17</v>
      </c>
      <c r="C20" s="137">
        <v>53</v>
      </c>
      <c r="D20" s="137">
        <v>37</v>
      </c>
      <c r="E20" s="137">
        <v>53</v>
      </c>
      <c r="F20" s="137">
        <v>37</v>
      </c>
    </row>
    <row r="21" spans="1:6" ht="27.95" customHeight="1">
      <c r="A21" s="24">
        <v>17</v>
      </c>
      <c r="B21" s="40" t="s">
        <v>18</v>
      </c>
      <c r="C21" s="138">
        <v>1142</v>
      </c>
      <c r="D21" s="138">
        <v>883</v>
      </c>
      <c r="E21" s="138">
        <v>1142</v>
      </c>
      <c r="F21" s="138">
        <v>883</v>
      </c>
    </row>
    <row r="22" spans="1:6" ht="27.95" customHeight="1">
      <c r="A22" s="124">
        <v>18</v>
      </c>
      <c r="B22" s="125" t="s">
        <v>19</v>
      </c>
      <c r="C22" s="140">
        <v>906</v>
      </c>
      <c r="D22" s="137">
        <v>698</v>
      </c>
      <c r="E22" s="140">
        <v>906</v>
      </c>
      <c r="F22" s="137">
        <v>698</v>
      </c>
    </row>
    <row r="23" spans="1:6" ht="27.95" customHeight="1">
      <c r="A23" s="376" t="s">
        <v>0</v>
      </c>
      <c r="B23" s="377"/>
      <c r="C23" s="79">
        <f>SUM(C5:C22)</f>
        <v>11140</v>
      </c>
      <c r="D23" s="79">
        <f t="shared" ref="D23:F23" si="0">SUM(D5:D22)</f>
        <v>8570</v>
      </c>
      <c r="E23" s="79">
        <f t="shared" si="0"/>
        <v>11140</v>
      </c>
      <c r="F23" s="79">
        <f t="shared" si="0"/>
        <v>8570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0" zoomScaleNormal="60" workbookViewId="0">
      <selection activeCell="U29" sqref="U29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4.5703125" customWidth="1"/>
    <col min="5" max="6" width="14.42578125" customWidth="1"/>
  </cols>
  <sheetData>
    <row r="1" spans="1:8" ht="51" customHeight="1">
      <c r="A1" s="441" t="s">
        <v>254</v>
      </c>
      <c r="B1" s="441"/>
      <c r="C1" s="441"/>
      <c r="D1" s="441"/>
      <c r="E1" s="441"/>
      <c r="F1" s="441"/>
    </row>
    <row r="2" spans="1:8" ht="16.5" customHeight="1">
      <c r="A2" s="438" t="s">
        <v>75</v>
      </c>
      <c r="B2" s="440" t="s">
        <v>40</v>
      </c>
      <c r="C2" s="442" t="s">
        <v>255</v>
      </c>
      <c r="D2" s="442"/>
      <c r="E2" s="443" t="s">
        <v>256</v>
      </c>
      <c r="F2" s="444"/>
    </row>
    <row r="3" spans="1:8" ht="48.75" customHeight="1">
      <c r="A3" s="439"/>
      <c r="B3" s="440"/>
      <c r="C3" s="282" t="s">
        <v>219</v>
      </c>
      <c r="D3" s="282" t="s">
        <v>218</v>
      </c>
      <c r="E3" s="282" t="s">
        <v>219</v>
      </c>
      <c r="F3" s="282" t="s">
        <v>218</v>
      </c>
    </row>
    <row r="4" spans="1:8" s="11" customFormat="1" ht="27.95" customHeight="1">
      <c r="A4" s="81">
        <v>1</v>
      </c>
      <c r="B4" s="34" t="s">
        <v>140</v>
      </c>
      <c r="C4" s="293">
        <v>620</v>
      </c>
      <c r="D4" s="295">
        <v>1249</v>
      </c>
      <c r="E4" s="296">
        <v>638</v>
      </c>
      <c r="F4" s="295">
        <v>1290</v>
      </c>
    </row>
    <row r="5" spans="1:8" ht="27.95" customHeight="1">
      <c r="A5" s="141">
        <v>2</v>
      </c>
      <c r="B5" s="125" t="s">
        <v>141</v>
      </c>
      <c r="C5" s="129">
        <v>564</v>
      </c>
      <c r="D5" s="297">
        <v>1270</v>
      </c>
      <c r="E5" s="164">
        <v>591</v>
      </c>
      <c r="F5" s="297">
        <v>1327</v>
      </c>
      <c r="H5" s="11"/>
    </row>
    <row r="6" spans="1:8" ht="27.95" customHeight="1">
      <c r="A6" s="82">
        <v>3</v>
      </c>
      <c r="B6" s="40" t="s">
        <v>142</v>
      </c>
      <c r="C6" s="294">
        <v>1081</v>
      </c>
      <c r="D6" s="298">
        <v>2114</v>
      </c>
      <c r="E6" s="63">
        <v>1154</v>
      </c>
      <c r="F6" s="298">
        <v>2251</v>
      </c>
      <c r="H6" s="11"/>
    </row>
    <row r="7" spans="1:8" s="12" customFormat="1" ht="27.95" customHeight="1">
      <c r="A7" s="141">
        <v>4</v>
      </c>
      <c r="B7" s="125" t="s">
        <v>143</v>
      </c>
      <c r="C7" s="129">
        <v>2035</v>
      </c>
      <c r="D7" s="297">
        <v>4349</v>
      </c>
      <c r="E7" s="164">
        <v>2122</v>
      </c>
      <c r="F7" s="297">
        <v>4526</v>
      </c>
    </row>
    <row r="8" spans="1:8" ht="27.95" customHeight="1">
      <c r="A8" s="82">
        <v>5</v>
      </c>
      <c r="B8" s="40" t="s">
        <v>144</v>
      </c>
      <c r="C8" s="294">
        <v>1495</v>
      </c>
      <c r="D8" s="298">
        <v>3079</v>
      </c>
      <c r="E8" s="63">
        <v>1540</v>
      </c>
      <c r="F8" s="298">
        <v>3157</v>
      </c>
      <c r="H8" s="11"/>
    </row>
    <row r="9" spans="1:8" ht="27.95" customHeight="1">
      <c r="A9" s="141">
        <v>6</v>
      </c>
      <c r="B9" s="125" t="s">
        <v>145</v>
      </c>
      <c r="C9" s="129">
        <v>2165</v>
      </c>
      <c r="D9" s="297">
        <v>4743</v>
      </c>
      <c r="E9" s="164">
        <v>2261</v>
      </c>
      <c r="F9" s="297">
        <v>4924</v>
      </c>
      <c r="H9" s="11"/>
    </row>
    <row r="10" spans="1:8" s="12" customFormat="1" ht="27.95" customHeight="1">
      <c r="A10" s="82">
        <v>7</v>
      </c>
      <c r="B10" s="40" t="s">
        <v>146</v>
      </c>
      <c r="C10" s="294">
        <v>710</v>
      </c>
      <c r="D10" s="299">
        <v>1464</v>
      </c>
      <c r="E10" s="65">
        <v>776</v>
      </c>
      <c r="F10" s="299">
        <v>1586</v>
      </c>
    </row>
    <row r="11" spans="1:8" s="12" customFormat="1" ht="27.95" customHeight="1">
      <c r="A11" s="141">
        <v>8</v>
      </c>
      <c r="B11" s="125" t="s">
        <v>147</v>
      </c>
      <c r="C11" s="129">
        <v>548</v>
      </c>
      <c r="D11" s="297">
        <v>1117</v>
      </c>
      <c r="E11" s="164">
        <v>567</v>
      </c>
      <c r="F11" s="297">
        <v>1150</v>
      </c>
    </row>
    <row r="12" spans="1:8" ht="27.95" customHeight="1">
      <c r="A12" s="82">
        <v>9</v>
      </c>
      <c r="B12" s="40" t="s">
        <v>148</v>
      </c>
      <c r="C12" s="294">
        <v>468</v>
      </c>
      <c r="D12" s="298">
        <v>1018</v>
      </c>
      <c r="E12" s="63">
        <v>509</v>
      </c>
      <c r="F12" s="298">
        <v>1090</v>
      </c>
      <c r="H12" s="11"/>
    </row>
    <row r="13" spans="1:8" s="12" customFormat="1" ht="27.95" customHeight="1">
      <c r="A13" s="141">
        <v>10</v>
      </c>
      <c r="B13" s="125" t="s">
        <v>149</v>
      </c>
      <c r="C13" s="129">
        <v>701</v>
      </c>
      <c r="D13" s="297">
        <v>1310</v>
      </c>
      <c r="E13" s="164">
        <v>715</v>
      </c>
      <c r="F13" s="297">
        <v>1337</v>
      </c>
    </row>
    <row r="14" spans="1:8" ht="27.95" customHeight="1">
      <c r="A14" s="82">
        <v>11</v>
      </c>
      <c r="B14" s="40" t="s">
        <v>150</v>
      </c>
      <c r="C14" s="294">
        <v>641</v>
      </c>
      <c r="D14" s="298">
        <v>1386</v>
      </c>
      <c r="E14" s="63">
        <v>668</v>
      </c>
      <c r="F14" s="298">
        <v>1435</v>
      </c>
      <c r="H14" s="11"/>
    </row>
    <row r="15" spans="1:8" s="11" customFormat="1" ht="27.95" customHeight="1">
      <c r="A15" s="141">
        <v>12</v>
      </c>
      <c r="B15" s="125" t="s">
        <v>151</v>
      </c>
      <c r="C15" s="129">
        <v>788</v>
      </c>
      <c r="D15" s="297">
        <v>1687</v>
      </c>
      <c r="E15" s="164">
        <v>812</v>
      </c>
      <c r="F15" s="297">
        <v>1733</v>
      </c>
    </row>
    <row r="16" spans="1:8" ht="27.95" customHeight="1">
      <c r="A16" s="82">
        <v>13</v>
      </c>
      <c r="B16" s="40" t="s">
        <v>152</v>
      </c>
      <c r="C16" s="294">
        <v>740</v>
      </c>
      <c r="D16" s="298">
        <v>1400</v>
      </c>
      <c r="E16" s="63">
        <v>758</v>
      </c>
      <c r="F16" s="298">
        <v>1430</v>
      </c>
      <c r="H16" s="11"/>
    </row>
    <row r="17" spans="1:8" s="12" customFormat="1" ht="27.95" customHeight="1">
      <c r="A17" s="141">
        <v>14</v>
      </c>
      <c r="B17" s="125" t="s">
        <v>153</v>
      </c>
      <c r="C17" s="129">
        <v>813</v>
      </c>
      <c r="D17" s="297">
        <v>1753</v>
      </c>
      <c r="E17" s="164">
        <v>839</v>
      </c>
      <c r="F17" s="297">
        <v>1803</v>
      </c>
    </row>
    <row r="18" spans="1:8" ht="27.95" customHeight="1">
      <c r="A18" s="82">
        <v>15</v>
      </c>
      <c r="B18" s="40" t="s">
        <v>154</v>
      </c>
      <c r="C18" s="294">
        <v>809</v>
      </c>
      <c r="D18" s="298">
        <v>1634</v>
      </c>
      <c r="E18" s="63">
        <v>836</v>
      </c>
      <c r="F18" s="298">
        <v>1688</v>
      </c>
      <c r="H18" s="11"/>
    </row>
    <row r="19" spans="1:8" ht="27.95" customHeight="1">
      <c r="A19" s="141">
        <v>16</v>
      </c>
      <c r="B19" s="125" t="s">
        <v>155</v>
      </c>
      <c r="C19" s="129">
        <v>246</v>
      </c>
      <c r="D19" s="297">
        <v>487</v>
      </c>
      <c r="E19" s="164">
        <v>259</v>
      </c>
      <c r="F19" s="297">
        <v>517</v>
      </c>
      <c r="H19" s="11"/>
    </row>
    <row r="20" spans="1:8" ht="27.95" customHeight="1">
      <c r="A20" s="82">
        <v>17</v>
      </c>
      <c r="B20" s="40" t="s">
        <v>156</v>
      </c>
      <c r="C20" s="294">
        <v>776</v>
      </c>
      <c r="D20" s="298">
        <v>1523</v>
      </c>
      <c r="E20" s="63">
        <v>818</v>
      </c>
      <c r="F20" s="298">
        <v>1609</v>
      </c>
      <c r="H20" s="11"/>
    </row>
    <row r="21" spans="1:8" ht="27.95" customHeight="1">
      <c r="A21" s="141">
        <v>18</v>
      </c>
      <c r="B21" s="125" t="s">
        <v>157</v>
      </c>
      <c r="C21" s="129">
        <v>833</v>
      </c>
      <c r="D21" s="297">
        <v>1791</v>
      </c>
      <c r="E21" s="164">
        <v>889</v>
      </c>
      <c r="F21" s="297">
        <v>1891</v>
      </c>
      <c r="H21" s="11"/>
    </row>
    <row r="22" spans="1:8" s="13" customFormat="1" ht="27.95" customHeight="1">
      <c r="A22" s="436" t="s">
        <v>0</v>
      </c>
      <c r="B22" s="437"/>
      <c r="C22" s="30">
        <v>16033</v>
      </c>
      <c r="D22" s="30">
        <v>33374</v>
      </c>
      <c r="E22" s="30">
        <v>16752</v>
      </c>
      <c r="F22" s="30">
        <f t="shared" ref="F22" si="0">SUM(F4:F21)</f>
        <v>34744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ageMargins left="0.56000000000000005" right="0.16" top="0.61" bottom="0.44" header="0.5" footer="0.46"/>
  <pageSetup paperSize="9" scale="95" fitToHeight="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U29" sqref="U29"/>
    </sheetView>
  </sheetViews>
  <sheetFormatPr defaultRowHeight="12.75"/>
  <cols>
    <col min="2" max="2" width="29.140625" customWidth="1"/>
    <col min="3" max="3" width="20.42578125" customWidth="1"/>
    <col min="4" max="4" width="18.140625" customWidth="1"/>
  </cols>
  <sheetData>
    <row r="1" spans="1:4" ht="51.75" customHeight="1">
      <c r="A1" s="441" t="s">
        <v>257</v>
      </c>
      <c r="B1" s="441"/>
      <c r="C1" s="441"/>
      <c r="D1" s="441"/>
    </row>
    <row r="2" spans="1:4" ht="31.5">
      <c r="A2" s="438" t="s">
        <v>75</v>
      </c>
      <c r="B2" s="440" t="s">
        <v>40</v>
      </c>
      <c r="C2" s="315" t="s">
        <v>258</v>
      </c>
      <c r="D2" s="315" t="s">
        <v>256</v>
      </c>
    </row>
    <row r="3" spans="1:4" ht="25.5">
      <c r="A3" s="439"/>
      <c r="B3" s="440"/>
      <c r="C3" s="282" t="s">
        <v>219</v>
      </c>
      <c r="D3" s="282" t="s">
        <v>219</v>
      </c>
    </row>
    <row r="4" spans="1:4" ht="18">
      <c r="A4" s="81">
        <v>1</v>
      </c>
      <c r="B4" s="34" t="s">
        <v>140</v>
      </c>
      <c r="C4" s="293">
        <v>46</v>
      </c>
      <c r="D4" s="296">
        <v>51</v>
      </c>
    </row>
    <row r="5" spans="1:4" ht="18">
      <c r="A5" s="141">
        <v>2</v>
      </c>
      <c r="B5" s="125" t="s">
        <v>141</v>
      </c>
      <c r="C5" s="129">
        <v>52</v>
      </c>
      <c r="D5" s="164">
        <v>56</v>
      </c>
    </row>
    <row r="6" spans="1:4" ht="18">
      <c r="A6" s="82">
        <v>3</v>
      </c>
      <c r="B6" s="40" t="s">
        <v>142</v>
      </c>
      <c r="C6" s="294">
        <v>96</v>
      </c>
      <c r="D6" s="63">
        <v>100</v>
      </c>
    </row>
    <row r="7" spans="1:4" ht="18">
      <c r="A7" s="141">
        <v>4</v>
      </c>
      <c r="B7" s="125" t="s">
        <v>143</v>
      </c>
      <c r="C7" s="129">
        <v>348</v>
      </c>
      <c r="D7" s="164">
        <v>384</v>
      </c>
    </row>
    <row r="8" spans="1:4" ht="18">
      <c r="A8" s="82">
        <v>5</v>
      </c>
      <c r="B8" s="40" t="s">
        <v>144</v>
      </c>
      <c r="C8" s="294">
        <v>180</v>
      </c>
      <c r="D8" s="63">
        <v>180</v>
      </c>
    </row>
    <row r="9" spans="1:4" ht="18">
      <c r="A9" s="141">
        <v>6</v>
      </c>
      <c r="B9" s="125" t="s">
        <v>145</v>
      </c>
      <c r="C9" s="129">
        <v>201</v>
      </c>
      <c r="D9" s="164">
        <v>218</v>
      </c>
    </row>
    <row r="10" spans="1:4" ht="18">
      <c r="A10" s="82">
        <v>7</v>
      </c>
      <c r="B10" s="40" t="s">
        <v>146</v>
      </c>
      <c r="C10" s="294">
        <v>62</v>
      </c>
      <c r="D10" s="65">
        <v>72</v>
      </c>
    </row>
    <row r="11" spans="1:4" ht="18">
      <c r="A11" s="141">
        <v>8</v>
      </c>
      <c r="B11" s="125" t="s">
        <v>147</v>
      </c>
      <c r="C11" s="129">
        <v>58</v>
      </c>
      <c r="D11" s="164">
        <v>61</v>
      </c>
    </row>
    <row r="12" spans="1:4" ht="18">
      <c r="A12" s="82">
        <v>9</v>
      </c>
      <c r="B12" s="40" t="s">
        <v>148</v>
      </c>
      <c r="C12" s="294">
        <v>79</v>
      </c>
      <c r="D12" s="63">
        <v>91</v>
      </c>
    </row>
    <row r="13" spans="1:4" ht="18">
      <c r="A13" s="141">
        <v>10</v>
      </c>
      <c r="B13" s="125" t="s">
        <v>149</v>
      </c>
      <c r="C13" s="129">
        <v>47</v>
      </c>
      <c r="D13" s="164">
        <v>50</v>
      </c>
    </row>
    <row r="14" spans="1:4" ht="18">
      <c r="A14" s="82">
        <v>11</v>
      </c>
      <c r="B14" s="40" t="s">
        <v>150</v>
      </c>
      <c r="C14" s="294">
        <v>70</v>
      </c>
      <c r="D14" s="63">
        <v>80</v>
      </c>
    </row>
    <row r="15" spans="1:4" ht="18">
      <c r="A15" s="141">
        <v>12</v>
      </c>
      <c r="B15" s="125" t="s">
        <v>151</v>
      </c>
      <c r="C15" s="129">
        <v>68</v>
      </c>
      <c r="D15" s="164">
        <v>74</v>
      </c>
    </row>
    <row r="16" spans="1:4" ht="18">
      <c r="A16" s="82">
        <v>13</v>
      </c>
      <c r="B16" s="40" t="s">
        <v>152</v>
      </c>
      <c r="C16" s="294">
        <v>43</v>
      </c>
      <c r="D16" s="63">
        <v>44</v>
      </c>
    </row>
    <row r="17" spans="1:4" ht="18">
      <c r="A17" s="141">
        <v>14</v>
      </c>
      <c r="B17" s="125" t="s">
        <v>153</v>
      </c>
      <c r="C17" s="129">
        <v>55</v>
      </c>
      <c r="D17" s="164">
        <v>64</v>
      </c>
    </row>
    <row r="18" spans="1:4" ht="18">
      <c r="A18" s="82">
        <v>15</v>
      </c>
      <c r="B18" s="40" t="s">
        <v>154</v>
      </c>
      <c r="C18" s="294">
        <v>62</v>
      </c>
      <c r="D18" s="63">
        <v>66</v>
      </c>
    </row>
    <row r="19" spans="1:4" ht="18">
      <c r="A19" s="141">
        <v>16</v>
      </c>
      <c r="B19" s="125" t="s">
        <v>155</v>
      </c>
      <c r="C19" s="129">
        <v>41</v>
      </c>
      <c r="D19" s="164">
        <v>43</v>
      </c>
    </row>
    <row r="20" spans="1:4" ht="18">
      <c r="A20" s="82">
        <v>17</v>
      </c>
      <c r="B20" s="40" t="s">
        <v>156</v>
      </c>
      <c r="C20" s="294">
        <v>56</v>
      </c>
      <c r="D20" s="63">
        <v>60</v>
      </c>
    </row>
    <row r="21" spans="1:4" ht="18">
      <c r="A21" s="141">
        <v>18</v>
      </c>
      <c r="B21" s="125" t="s">
        <v>157</v>
      </c>
      <c r="C21" s="129">
        <v>120</v>
      </c>
      <c r="D21" s="164">
        <v>128</v>
      </c>
    </row>
  </sheetData>
  <mergeCells count="3">
    <mergeCell ref="A1:D1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U29" sqref="U29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454" t="s">
        <v>25</v>
      </c>
      <c r="C1" s="454"/>
      <c r="D1" s="454"/>
      <c r="E1" s="454"/>
      <c r="F1" s="454"/>
      <c r="G1" s="454"/>
      <c r="H1" s="455"/>
      <c r="I1" s="455"/>
      <c r="J1" s="455"/>
    </row>
    <row r="2" spans="1:11" ht="17.45" customHeight="1">
      <c r="A2" s="454" t="s">
        <v>26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1" ht="16.899999999999999" customHeight="1">
      <c r="A3" s="456" t="s">
        <v>230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</row>
    <row r="4" spans="1:11" ht="18" hidden="1" customHeight="1">
      <c r="C4" s="106"/>
      <c r="D4" s="106"/>
    </row>
    <row r="5" spans="1:11" ht="17.45" hidden="1" customHeight="1">
      <c r="A5" s="107"/>
      <c r="B5" s="107"/>
      <c r="C5" s="107"/>
      <c r="D5" s="107"/>
      <c r="E5" s="107"/>
    </row>
    <row r="6" spans="1:11" ht="21.6" customHeight="1">
      <c r="B6" s="458" t="s">
        <v>259</v>
      </c>
      <c r="C6" s="459"/>
      <c r="D6" s="459"/>
      <c r="E6" s="455"/>
      <c r="F6" s="455"/>
      <c r="G6" s="455"/>
      <c r="H6" s="455"/>
    </row>
    <row r="7" spans="1:11" ht="12.6" customHeight="1" thickBot="1">
      <c r="B7" s="108"/>
      <c r="C7" s="109"/>
      <c r="D7" s="109"/>
    </row>
    <row r="8" spans="1:11" ht="17.45" customHeight="1" thickBot="1">
      <c r="A8" s="445" t="s">
        <v>77</v>
      </c>
      <c r="B8" s="448" t="s">
        <v>40</v>
      </c>
      <c r="C8" s="451" t="s">
        <v>178</v>
      </c>
      <c r="D8" s="451" t="s">
        <v>231</v>
      </c>
      <c r="E8" s="451" t="s">
        <v>232</v>
      </c>
      <c r="F8" s="451" t="s">
        <v>78</v>
      </c>
      <c r="G8" s="460" t="s">
        <v>79</v>
      </c>
      <c r="H8" s="463" t="s">
        <v>260</v>
      </c>
      <c r="I8" s="464"/>
      <c r="J8" s="464"/>
      <c r="K8" s="465"/>
    </row>
    <row r="9" spans="1:11" ht="17.45" customHeight="1">
      <c r="A9" s="446"/>
      <c r="B9" s="449"/>
      <c r="C9" s="452"/>
      <c r="D9" s="471"/>
      <c r="E9" s="452"/>
      <c r="F9" s="452"/>
      <c r="G9" s="461"/>
      <c r="H9" s="466" t="s">
        <v>80</v>
      </c>
      <c r="I9" s="467"/>
      <c r="J9" s="468"/>
      <c r="K9" s="469" t="s">
        <v>81</v>
      </c>
    </row>
    <row r="10" spans="1:11" ht="23.25" thickBot="1">
      <c r="A10" s="447"/>
      <c r="B10" s="450"/>
      <c r="C10" s="453"/>
      <c r="D10" s="472"/>
      <c r="E10" s="453"/>
      <c r="F10" s="453"/>
      <c r="G10" s="462"/>
      <c r="H10" s="110" t="s">
        <v>82</v>
      </c>
      <c r="I10" s="111" t="s">
        <v>83</v>
      </c>
      <c r="J10" s="111" t="s">
        <v>84</v>
      </c>
      <c r="K10" s="470"/>
    </row>
    <row r="11" spans="1:11">
      <c r="A11" s="112">
        <v>1</v>
      </c>
      <c r="B11" s="113" t="s">
        <v>85</v>
      </c>
      <c r="C11" s="81">
        <v>8</v>
      </c>
      <c r="D11" s="300">
        <v>209</v>
      </c>
      <c r="E11" s="81">
        <v>107</v>
      </c>
      <c r="F11" s="300">
        <f>SUM(C11:E11)</f>
        <v>324</v>
      </c>
      <c r="G11" s="301">
        <v>313</v>
      </c>
      <c r="H11" s="114">
        <v>345</v>
      </c>
      <c r="I11" s="115">
        <f>H10:H11-J11</f>
        <v>337</v>
      </c>
      <c r="J11" s="115">
        <v>8</v>
      </c>
      <c r="K11" s="116">
        <v>313</v>
      </c>
    </row>
    <row r="12" spans="1:11">
      <c r="A12" s="174">
        <v>2</v>
      </c>
      <c r="B12" s="175" t="s">
        <v>86</v>
      </c>
      <c r="C12" s="176">
        <v>1</v>
      </c>
      <c r="D12" s="176">
        <v>211</v>
      </c>
      <c r="E12" s="176">
        <v>83</v>
      </c>
      <c r="F12" s="302">
        <f t="shared" ref="F12:F29" si="0">SUM(C12:E12)</f>
        <v>295</v>
      </c>
      <c r="G12" s="303">
        <v>291</v>
      </c>
      <c r="H12" s="178">
        <v>310</v>
      </c>
      <c r="I12" s="304">
        <f t="shared" ref="I12:I28" si="1">H11:H12-J12</f>
        <v>309</v>
      </c>
      <c r="J12" s="304">
        <v>1</v>
      </c>
      <c r="K12" s="179">
        <v>292</v>
      </c>
    </row>
    <row r="13" spans="1:11">
      <c r="A13" s="117">
        <v>3</v>
      </c>
      <c r="B13" s="118" t="s">
        <v>87</v>
      </c>
      <c r="C13" s="82">
        <v>11</v>
      </c>
      <c r="D13" s="300">
        <v>367</v>
      </c>
      <c r="E13" s="81">
        <v>157</v>
      </c>
      <c r="F13" s="300">
        <f t="shared" si="0"/>
        <v>535</v>
      </c>
      <c r="G13" s="305">
        <v>528</v>
      </c>
      <c r="H13" s="119">
        <v>574</v>
      </c>
      <c r="I13" s="306">
        <f t="shared" si="1"/>
        <v>563</v>
      </c>
      <c r="J13" s="306">
        <v>11</v>
      </c>
      <c r="K13" s="120">
        <v>529</v>
      </c>
    </row>
    <row r="14" spans="1:11">
      <c r="A14" s="174">
        <v>4</v>
      </c>
      <c r="B14" s="175" t="s">
        <v>88</v>
      </c>
      <c r="C14" s="176">
        <v>6</v>
      </c>
      <c r="D14" s="176">
        <v>683</v>
      </c>
      <c r="E14" s="177">
        <v>372</v>
      </c>
      <c r="F14" s="302">
        <f t="shared" si="0"/>
        <v>1061</v>
      </c>
      <c r="G14" s="303">
        <v>1054</v>
      </c>
      <c r="H14" s="178">
        <v>1141</v>
      </c>
      <c r="I14" s="304">
        <f t="shared" si="1"/>
        <v>1134</v>
      </c>
      <c r="J14" s="304">
        <v>7</v>
      </c>
      <c r="K14" s="179">
        <v>1056</v>
      </c>
    </row>
    <row r="15" spans="1:11">
      <c r="A15" s="117">
        <v>5</v>
      </c>
      <c r="B15" s="118" t="s">
        <v>89</v>
      </c>
      <c r="C15" s="82">
        <v>11</v>
      </c>
      <c r="D15" s="300">
        <v>458</v>
      </c>
      <c r="E15" s="81">
        <v>239</v>
      </c>
      <c r="F15" s="300">
        <f t="shared" si="0"/>
        <v>708</v>
      </c>
      <c r="G15" s="305">
        <v>694</v>
      </c>
      <c r="H15" s="119">
        <v>748</v>
      </c>
      <c r="I15" s="306">
        <f t="shared" si="1"/>
        <v>737</v>
      </c>
      <c r="J15" s="306">
        <v>11</v>
      </c>
      <c r="K15" s="120">
        <v>694</v>
      </c>
    </row>
    <row r="16" spans="1:11">
      <c r="A16" s="174">
        <v>6</v>
      </c>
      <c r="B16" s="175" t="s">
        <v>7</v>
      </c>
      <c r="C16" s="176">
        <v>20</v>
      </c>
      <c r="D16" s="176">
        <v>672</v>
      </c>
      <c r="E16" s="177">
        <v>513</v>
      </c>
      <c r="F16" s="302">
        <f t="shared" si="0"/>
        <v>1205</v>
      </c>
      <c r="G16" s="303">
        <v>1175</v>
      </c>
      <c r="H16" s="178">
        <v>1287</v>
      </c>
      <c r="I16" s="304">
        <f t="shared" si="1"/>
        <v>1265</v>
      </c>
      <c r="J16" s="304">
        <v>22</v>
      </c>
      <c r="K16" s="179">
        <v>1177</v>
      </c>
    </row>
    <row r="17" spans="1:11">
      <c r="A17" s="117">
        <v>7</v>
      </c>
      <c r="B17" s="118" t="s">
        <v>8</v>
      </c>
      <c r="C17" s="82">
        <v>4</v>
      </c>
      <c r="D17" s="300">
        <v>237</v>
      </c>
      <c r="E17" s="81">
        <v>97</v>
      </c>
      <c r="F17" s="300">
        <f t="shared" si="0"/>
        <v>338</v>
      </c>
      <c r="G17" s="305">
        <v>327</v>
      </c>
      <c r="H17" s="119">
        <v>359</v>
      </c>
      <c r="I17" s="306">
        <f t="shared" si="1"/>
        <v>355</v>
      </c>
      <c r="J17" s="306">
        <v>4</v>
      </c>
      <c r="K17" s="120">
        <v>327</v>
      </c>
    </row>
    <row r="18" spans="1:11">
      <c r="A18" s="174">
        <v>8</v>
      </c>
      <c r="B18" s="175" t="s">
        <v>9</v>
      </c>
      <c r="C18" s="176">
        <v>8</v>
      </c>
      <c r="D18" s="176">
        <v>227</v>
      </c>
      <c r="E18" s="177">
        <v>86</v>
      </c>
      <c r="F18" s="302">
        <f t="shared" si="0"/>
        <v>321</v>
      </c>
      <c r="G18" s="303">
        <v>311</v>
      </c>
      <c r="H18" s="178">
        <v>340</v>
      </c>
      <c r="I18" s="304">
        <f t="shared" si="1"/>
        <v>332</v>
      </c>
      <c r="J18" s="304">
        <v>8</v>
      </c>
      <c r="K18" s="179">
        <v>315</v>
      </c>
    </row>
    <row r="19" spans="1:11">
      <c r="A19" s="117">
        <v>9</v>
      </c>
      <c r="B19" s="118" t="s">
        <v>10</v>
      </c>
      <c r="C19" s="82">
        <v>4</v>
      </c>
      <c r="D19" s="300">
        <v>194</v>
      </c>
      <c r="E19" s="81">
        <v>99</v>
      </c>
      <c r="F19" s="300">
        <f t="shared" si="0"/>
        <v>297</v>
      </c>
      <c r="G19" s="305">
        <v>287</v>
      </c>
      <c r="H19" s="119">
        <v>311</v>
      </c>
      <c r="I19" s="306">
        <f t="shared" si="1"/>
        <v>307</v>
      </c>
      <c r="J19" s="306">
        <v>4</v>
      </c>
      <c r="K19" s="120">
        <v>287</v>
      </c>
    </row>
    <row r="20" spans="1:11">
      <c r="A20" s="174">
        <v>10</v>
      </c>
      <c r="B20" s="175" t="s">
        <v>11</v>
      </c>
      <c r="C20" s="176">
        <v>10</v>
      </c>
      <c r="D20" s="176">
        <v>182</v>
      </c>
      <c r="E20" s="177">
        <v>84</v>
      </c>
      <c r="F20" s="302">
        <f t="shared" si="0"/>
        <v>276</v>
      </c>
      <c r="G20" s="303">
        <v>265</v>
      </c>
      <c r="H20" s="178">
        <v>293</v>
      </c>
      <c r="I20" s="304">
        <f t="shared" si="1"/>
        <v>283</v>
      </c>
      <c r="J20" s="304">
        <v>10</v>
      </c>
      <c r="K20" s="179">
        <v>265</v>
      </c>
    </row>
    <row r="21" spans="1:11">
      <c r="A21" s="117">
        <v>11</v>
      </c>
      <c r="B21" s="118" t="s">
        <v>12</v>
      </c>
      <c r="C21" s="82">
        <v>3</v>
      </c>
      <c r="D21" s="300">
        <v>210</v>
      </c>
      <c r="E21" s="307">
        <v>131</v>
      </c>
      <c r="F21" s="300">
        <f t="shared" si="0"/>
        <v>344</v>
      </c>
      <c r="G21" s="305">
        <v>336</v>
      </c>
      <c r="H21" s="119">
        <v>365</v>
      </c>
      <c r="I21" s="306">
        <f t="shared" si="1"/>
        <v>362</v>
      </c>
      <c r="J21" s="306">
        <v>3</v>
      </c>
      <c r="K21" s="120">
        <v>336</v>
      </c>
    </row>
    <row r="22" spans="1:11">
      <c r="A22" s="174">
        <v>12</v>
      </c>
      <c r="B22" s="175" t="s">
        <v>13</v>
      </c>
      <c r="C22" s="176">
        <v>1</v>
      </c>
      <c r="D22" s="176">
        <v>254</v>
      </c>
      <c r="E22" s="177">
        <v>110</v>
      </c>
      <c r="F22" s="302">
        <f t="shared" si="0"/>
        <v>365</v>
      </c>
      <c r="G22" s="303">
        <v>346</v>
      </c>
      <c r="H22" s="178">
        <v>386</v>
      </c>
      <c r="I22" s="304">
        <f t="shared" si="1"/>
        <v>385</v>
      </c>
      <c r="J22" s="304">
        <v>1</v>
      </c>
      <c r="K22" s="179">
        <v>347</v>
      </c>
    </row>
    <row r="23" spans="1:11">
      <c r="A23" s="117">
        <v>13</v>
      </c>
      <c r="B23" s="118" t="s">
        <v>14</v>
      </c>
      <c r="C23" s="82">
        <v>23</v>
      </c>
      <c r="D23" s="300">
        <v>209</v>
      </c>
      <c r="E23" s="81">
        <v>110</v>
      </c>
      <c r="F23" s="300">
        <f t="shared" si="0"/>
        <v>342</v>
      </c>
      <c r="G23" s="305">
        <v>329</v>
      </c>
      <c r="H23" s="119">
        <v>359</v>
      </c>
      <c r="I23" s="306">
        <f t="shared" si="1"/>
        <v>336</v>
      </c>
      <c r="J23" s="306">
        <v>23</v>
      </c>
      <c r="K23" s="120">
        <v>330</v>
      </c>
    </row>
    <row r="24" spans="1:11">
      <c r="A24" s="174">
        <v>14</v>
      </c>
      <c r="B24" s="175" t="s">
        <v>15</v>
      </c>
      <c r="C24" s="176">
        <v>4</v>
      </c>
      <c r="D24" s="176">
        <v>248</v>
      </c>
      <c r="E24" s="177">
        <v>146</v>
      </c>
      <c r="F24" s="302">
        <f t="shared" si="0"/>
        <v>398</v>
      </c>
      <c r="G24" s="303">
        <v>396</v>
      </c>
      <c r="H24" s="178">
        <v>427</v>
      </c>
      <c r="I24" s="304">
        <f t="shared" si="1"/>
        <v>423</v>
      </c>
      <c r="J24" s="304">
        <v>4</v>
      </c>
      <c r="K24" s="179">
        <v>396</v>
      </c>
    </row>
    <row r="25" spans="1:11">
      <c r="A25" s="117">
        <v>15</v>
      </c>
      <c r="B25" s="118" t="s">
        <v>16</v>
      </c>
      <c r="C25" s="82">
        <v>21</v>
      </c>
      <c r="D25" s="300">
        <v>225</v>
      </c>
      <c r="E25" s="81">
        <v>101</v>
      </c>
      <c r="F25" s="300">
        <f t="shared" si="0"/>
        <v>347</v>
      </c>
      <c r="G25" s="305">
        <v>326</v>
      </c>
      <c r="H25" s="119">
        <v>361</v>
      </c>
      <c r="I25" s="306">
        <f t="shared" si="1"/>
        <v>340</v>
      </c>
      <c r="J25" s="306">
        <v>21</v>
      </c>
      <c r="K25" s="120">
        <v>326</v>
      </c>
    </row>
    <row r="26" spans="1:11">
      <c r="A26" s="174">
        <v>16</v>
      </c>
      <c r="B26" s="175" t="s">
        <v>17</v>
      </c>
      <c r="C26" s="176">
        <v>1</v>
      </c>
      <c r="D26" s="176">
        <v>113</v>
      </c>
      <c r="E26" s="177">
        <v>40</v>
      </c>
      <c r="F26" s="302">
        <f t="shared" si="0"/>
        <v>154</v>
      </c>
      <c r="G26" s="303">
        <v>154</v>
      </c>
      <c r="H26" s="178">
        <v>168</v>
      </c>
      <c r="I26" s="304">
        <f t="shared" si="1"/>
        <v>167</v>
      </c>
      <c r="J26" s="304">
        <v>1</v>
      </c>
      <c r="K26" s="179">
        <v>154</v>
      </c>
    </row>
    <row r="27" spans="1:11">
      <c r="A27" s="117">
        <v>17</v>
      </c>
      <c r="B27" s="118" t="s">
        <v>18</v>
      </c>
      <c r="C27" s="82">
        <v>11</v>
      </c>
      <c r="D27" s="300">
        <v>211</v>
      </c>
      <c r="E27" s="81">
        <v>100</v>
      </c>
      <c r="F27" s="300">
        <f t="shared" si="0"/>
        <v>322</v>
      </c>
      <c r="G27" s="305">
        <v>317</v>
      </c>
      <c r="H27" s="119">
        <v>344</v>
      </c>
      <c r="I27" s="306">
        <f t="shared" si="1"/>
        <v>333</v>
      </c>
      <c r="J27" s="306">
        <v>11</v>
      </c>
      <c r="K27" s="120">
        <v>317</v>
      </c>
    </row>
    <row r="28" spans="1:11">
      <c r="A28" s="174">
        <v>18</v>
      </c>
      <c r="B28" s="175" t="s">
        <v>19</v>
      </c>
      <c r="C28" s="176">
        <v>7</v>
      </c>
      <c r="D28" s="176">
        <v>326</v>
      </c>
      <c r="E28" s="177">
        <v>118</v>
      </c>
      <c r="F28" s="302">
        <f t="shared" si="0"/>
        <v>451</v>
      </c>
      <c r="G28" s="303">
        <v>431</v>
      </c>
      <c r="H28" s="308">
        <v>476</v>
      </c>
      <c r="I28" s="176">
        <f t="shared" si="1"/>
        <v>469</v>
      </c>
      <c r="J28" s="304">
        <v>7</v>
      </c>
      <c r="K28" s="179">
        <v>432</v>
      </c>
    </row>
    <row r="29" spans="1:11" ht="18.75" thickBot="1">
      <c r="A29" s="121"/>
      <c r="B29" s="122" t="s">
        <v>0</v>
      </c>
      <c r="C29" s="123">
        <v>154</v>
      </c>
      <c r="D29" s="123">
        <v>5236</v>
      </c>
      <c r="E29" s="123">
        <v>2693</v>
      </c>
      <c r="F29" s="123">
        <f t="shared" si="0"/>
        <v>8083</v>
      </c>
      <c r="G29" s="123">
        <f>SUM(G11:G28)</f>
        <v>7880</v>
      </c>
      <c r="H29" s="123">
        <v>8594</v>
      </c>
      <c r="I29" s="123">
        <f>SUM(I11:I28)</f>
        <v>8437</v>
      </c>
      <c r="J29" s="123">
        <v>157</v>
      </c>
      <c r="K29" s="123">
        <v>7893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90" zoomScaleNormal="90" workbookViewId="0">
      <selection activeCell="H3" sqref="H3:H4"/>
    </sheetView>
  </sheetViews>
  <sheetFormatPr defaultColWidth="12" defaultRowHeight="12.75"/>
  <cols>
    <col min="1" max="1" width="4" style="365" customWidth="1"/>
    <col min="2" max="2" width="25.28515625" style="339" customWidth="1"/>
    <col min="3" max="3" width="11" style="339" customWidth="1"/>
    <col min="4" max="4" width="10.5703125" style="339" customWidth="1"/>
    <col min="5" max="6" width="10.140625" style="339" customWidth="1"/>
    <col min="7" max="7" width="12.5703125" style="339" customWidth="1"/>
    <col min="8" max="8" width="10.42578125" style="339" customWidth="1"/>
    <col min="9" max="10" width="7.5703125" style="339" customWidth="1"/>
    <col min="11" max="11" width="6.5703125" style="339" customWidth="1"/>
    <col min="12" max="12" width="7" style="339" hidden="1" customWidth="1"/>
    <col min="13" max="13" width="6.140625" style="339" customWidth="1"/>
    <col min="14" max="14" width="13" style="339" customWidth="1"/>
    <col min="15" max="15" width="11.42578125" style="339" customWidth="1"/>
    <col min="16" max="16" width="10.28515625" style="339" customWidth="1"/>
    <col min="17" max="18" width="13.28515625" style="339" customWidth="1"/>
    <col min="19" max="256" width="12" style="339"/>
    <col min="257" max="257" width="4" style="339" customWidth="1"/>
    <col min="258" max="258" width="25.28515625" style="339" customWidth="1"/>
    <col min="259" max="259" width="11" style="339" customWidth="1"/>
    <col min="260" max="260" width="10.5703125" style="339" customWidth="1"/>
    <col min="261" max="262" width="10.140625" style="339" customWidth="1"/>
    <col min="263" max="263" width="12.5703125" style="339" customWidth="1"/>
    <col min="264" max="264" width="10.42578125" style="339" customWidth="1"/>
    <col min="265" max="266" width="7.5703125" style="339" customWidth="1"/>
    <col min="267" max="267" width="6.5703125" style="339" customWidth="1"/>
    <col min="268" max="268" width="0" style="339" hidden="1" customWidth="1"/>
    <col min="269" max="269" width="6.140625" style="339" customWidth="1"/>
    <col min="270" max="270" width="13" style="339" customWidth="1"/>
    <col min="271" max="271" width="11.42578125" style="339" customWidth="1"/>
    <col min="272" max="272" width="10.28515625" style="339" customWidth="1"/>
    <col min="273" max="274" width="13.28515625" style="339" customWidth="1"/>
    <col min="275" max="512" width="12" style="339"/>
    <col min="513" max="513" width="4" style="339" customWidth="1"/>
    <col min="514" max="514" width="25.28515625" style="339" customWidth="1"/>
    <col min="515" max="515" width="11" style="339" customWidth="1"/>
    <col min="516" max="516" width="10.5703125" style="339" customWidth="1"/>
    <col min="517" max="518" width="10.140625" style="339" customWidth="1"/>
    <col min="519" max="519" width="12.5703125" style="339" customWidth="1"/>
    <col min="520" max="520" width="10.42578125" style="339" customWidth="1"/>
    <col min="521" max="522" width="7.5703125" style="339" customWidth="1"/>
    <col min="523" max="523" width="6.5703125" style="339" customWidth="1"/>
    <col min="524" max="524" width="0" style="339" hidden="1" customWidth="1"/>
    <col min="525" max="525" width="6.140625" style="339" customWidth="1"/>
    <col min="526" max="526" width="13" style="339" customWidth="1"/>
    <col min="527" max="527" width="11.42578125" style="339" customWidth="1"/>
    <col min="528" max="528" width="10.28515625" style="339" customWidth="1"/>
    <col min="529" max="530" width="13.28515625" style="339" customWidth="1"/>
    <col min="531" max="768" width="12" style="339"/>
    <col min="769" max="769" width="4" style="339" customWidth="1"/>
    <col min="770" max="770" width="25.28515625" style="339" customWidth="1"/>
    <col min="771" max="771" width="11" style="339" customWidth="1"/>
    <col min="772" max="772" width="10.5703125" style="339" customWidth="1"/>
    <col min="773" max="774" width="10.140625" style="339" customWidth="1"/>
    <col min="775" max="775" width="12.5703125" style="339" customWidth="1"/>
    <col min="776" max="776" width="10.42578125" style="339" customWidth="1"/>
    <col min="777" max="778" width="7.5703125" style="339" customWidth="1"/>
    <col min="779" max="779" width="6.5703125" style="339" customWidth="1"/>
    <col min="780" max="780" width="0" style="339" hidden="1" customWidth="1"/>
    <col min="781" max="781" width="6.140625" style="339" customWidth="1"/>
    <col min="782" max="782" width="13" style="339" customWidth="1"/>
    <col min="783" max="783" width="11.42578125" style="339" customWidth="1"/>
    <col min="784" max="784" width="10.28515625" style="339" customWidth="1"/>
    <col min="785" max="786" width="13.28515625" style="339" customWidth="1"/>
    <col min="787" max="1024" width="12" style="339"/>
    <col min="1025" max="1025" width="4" style="339" customWidth="1"/>
    <col min="1026" max="1026" width="25.28515625" style="339" customWidth="1"/>
    <col min="1027" max="1027" width="11" style="339" customWidth="1"/>
    <col min="1028" max="1028" width="10.5703125" style="339" customWidth="1"/>
    <col min="1029" max="1030" width="10.140625" style="339" customWidth="1"/>
    <col min="1031" max="1031" width="12.5703125" style="339" customWidth="1"/>
    <col min="1032" max="1032" width="10.42578125" style="339" customWidth="1"/>
    <col min="1033" max="1034" width="7.5703125" style="339" customWidth="1"/>
    <col min="1035" max="1035" width="6.5703125" style="339" customWidth="1"/>
    <col min="1036" max="1036" width="0" style="339" hidden="1" customWidth="1"/>
    <col min="1037" max="1037" width="6.140625" style="339" customWidth="1"/>
    <col min="1038" max="1038" width="13" style="339" customWidth="1"/>
    <col min="1039" max="1039" width="11.42578125" style="339" customWidth="1"/>
    <col min="1040" max="1040" width="10.28515625" style="339" customWidth="1"/>
    <col min="1041" max="1042" width="13.28515625" style="339" customWidth="1"/>
    <col min="1043" max="1280" width="12" style="339"/>
    <col min="1281" max="1281" width="4" style="339" customWidth="1"/>
    <col min="1282" max="1282" width="25.28515625" style="339" customWidth="1"/>
    <col min="1283" max="1283" width="11" style="339" customWidth="1"/>
    <col min="1284" max="1284" width="10.5703125" style="339" customWidth="1"/>
    <col min="1285" max="1286" width="10.140625" style="339" customWidth="1"/>
    <col min="1287" max="1287" width="12.5703125" style="339" customWidth="1"/>
    <col min="1288" max="1288" width="10.42578125" style="339" customWidth="1"/>
    <col min="1289" max="1290" width="7.5703125" style="339" customWidth="1"/>
    <col min="1291" max="1291" width="6.5703125" style="339" customWidth="1"/>
    <col min="1292" max="1292" width="0" style="339" hidden="1" customWidth="1"/>
    <col min="1293" max="1293" width="6.140625" style="339" customWidth="1"/>
    <col min="1294" max="1294" width="13" style="339" customWidth="1"/>
    <col min="1295" max="1295" width="11.42578125" style="339" customWidth="1"/>
    <col min="1296" max="1296" width="10.28515625" style="339" customWidth="1"/>
    <col min="1297" max="1298" width="13.28515625" style="339" customWidth="1"/>
    <col min="1299" max="1536" width="12" style="339"/>
    <col min="1537" max="1537" width="4" style="339" customWidth="1"/>
    <col min="1538" max="1538" width="25.28515625" style="339" customWidth="1"/>
    <col min="1539" max="1539" width="11" style="339" customWidth="1"/>
    <col min="1540" max="1540" width="10.5703125" style="339" customWidth="1"/>
    <col min="1541" max="1542" width="10.140625" style="339" customWidth="1"/>
    <col min="1543" max="1543" width="12.5703125" style="339" customWidth="1"/>
    <col min="1544" max="1544" width="10.42578125" style="339" customWidth="1"/>
    <col min="1545" max="1546" width="7.5703125" style="339" customWidth="1"/>
    <col min="1547" max="1547" width="6.5703125" style="339" customWidth="1"/>
    <col min="1548" max="1548" width="0" style="339" hidden="1" customWidth="1"/>
    <col min="1549" max="1549" width="6.140625" style="339" customWidth="1"/>
    <col min="1550" max="1550" width="13" style="339" customWidth="1"/>
    <col min="1551" max="1551" width="11.42578125" style="339" customWidth="1"/>
    <col min="1552" max="1552" width="10.28515625" style="339" customWidth="1"/>
    <col min="1553" max="1554" width="13.28515625" style="339" customWidth="1"/>
    <col min="1555" max="1792" width="12" style="339"/>
    <col min="1793" max="1793" width="4" style="339" customWidth="1"/>
    <col min="1794" max="1794" width="25.28515625" style="339" customWidth="1"/>
    <col min="1795" max="1795" width="11" style="339" customWidth="1"/>
    <col min="1796" max="1796" width="10.5703125" style="339" customWidth="1"/>
    <col min="1797" max="1798" width="10.140625" style="339" customWidth="1"/>
    <col min="1799" max="1799" width="12.5703125" style="339" customWidth="1"/>
    <col min="1800" max="1800" width="10.42578125" style="339" customWidth="1"/>
    <col min="1801" max="1802" width="7.5703125" style="339" customWidth="1"/>
    <col min="1803" max="1803" width="6.5703125" style="339" customWidth="1"/>
    <col min="1804" max="1804" width="0" style="339" hidden="1" customWidth="1"/>
    <col min="1805" max="1805" width="6.140625" style="339" customWidth="1"/>
    <col min="1806" max="1806" width="13" style="339" customWidth="1"/>
    <col min="1807" max="1807" width="11.42578125" style="339" customWidth="1"/>
    <col min="1808" max="1808" width="10.28515625" style="339" customWidth="1"/>
    <col min="1809" max="1810" width="13.28515625" style="339" customWidth="1"/>
    <col min="1811" max="2048" width="12" style="339"/>
    <col min="2049" max="2049" width="4" style="339" customWidth="1"/>
    <col min="2050" max="2050" width="25.28515625" style="339" customWidth="1"/>
    <col min="2051" max="2051" width="11" style="339" customWidth="1"/>
    <col min="2052" max="2052" width="10.5703125" style="339" customWidth="1"/>
    <col min="2053" max="2054" width="10.140625" style="339" customWidth="1"/>
    <col min="2055" max="2055" width="12.5703125" style="339" customWidth="1"/>
    <col min="2056" max="2056" width="10.42578125" style="339" customWidth="1"/>
    <col min="2057" max="2058" width="7.5703125" style="339" customWidth="1"/>
    <col min="2059" max="2059" width="6.5703125" style="339" customWidth="1"/>
    <col min="2060" max="2060" width="0" style="339" hidden="1" customWidth="1"/>
    <col min="2061" max="2061" width="6.140625" style="339" customWidth="1"/>
    <col min="2062" max="2062" width="13" style="339" customWidth="1"/>
    <col min="2063" max="2063" width="11.42578125" style="339" customWidth="1"/>
    <col min="2064" max="2064" width="10.28515625" style="339" customWidth="1"/>
    <col min="2065" max="2066" width="13.28515625" style="339" customWidth="1"/>
    <col min="2067" max="2304" width="12" style="339"/>
    <col min="2305" max="2305" width="4" style="339" customWidth="1"/>
    <col min="2306" max="2306" width="25.28515625" style="339" customWidth="1"/>
    <col min="2307" max="2307" width="11" style="339" customWidth="1"/>
    <col min="2308" max="2308" width="10.5703125" style="339" customWidth="1"/>
    <col min="2309" max="2310" width="10.140625" style="339" customWidth="1"/>
    <col min="2311" max="2311" width="12.5703125" style="339" customWidth="1"/>
    <col min="2312" max="2312" width="10.42578125" style="339" customWidth="1"/>
    <col min="2313" max="2314" width="7.5703125" style="339" customWidth="1"/>
    <col min="2315" max="2315" width="6.5703125" style="339" customWidth="1"/>
    <col min="2316" max="2316" width="0" style="339" hidden="1" customWidth="1"/>
    <col min="2317" max="2317" width="6.140625" style="339" customWidth="1"/>
    <col min="2318" max="2318" width="13" style="339" customWidth="1"/>
    <col min="2319" max="2319" width="11.42578125" style="339" customWidth="1"/>
    <col min="2320" max="2320" width="10.28515625" style="339" customWidth="1"/>
    <col min="2321" max="2322" width="13.28515625" style="339" customWidth="1"/>
    <col min="2323" max="2560" width="12" style="339"/>
    <col min="2561" max="2561" width="4" style="339" customWidth="1"/>
    <col min="2562" max="2562" width="25.28515625" style="339" customWidth="1"/>
    <col min="2563" max="2563" width="11" style="339" customWidth="1"/>
    <col min="2564" max="2564" width="10.5703125" style="339" customWidth="1"/>
    <col min="2565" max="2566" width="10.140625" style="339" customWidth="1"/>
    <col min="2567" max="2567" width="12.5703125" style="339" customWidth="1"/>
    <col min="2568" max="2568" width="10.42578125" style="339" customWidth="1"/>
    <col min="2569" max="2570" width="7.5703125" style="339" customWidth="1"/>
    <col min="2571" max="2571" width="6.5703125" style="339" customWidth="1"/>
    <col min="2572" max="2572" width="0" style="339" hidden="1" customWidth="1"/>
    <col min="2573" max="2573" width="6.140625" style="339" customWidth="1"/>
    <col min="2574" max="2574" width="13" style="339" customWidth="1"/>
    <col min="2575" max="2575" width="11.42578125" style="339" customWidth="1"/>
    <col min="2576" max="2576" width="10.28515625" style="339" customWidth="1"/>
    <col min="2577" max="2578" width="13.28515625" style="339" customWidth="1"/>
    <col min="2579" max="2816" width="12" style="339"/>
    <col min="2817" max="2817" width="4" style="339" customWidth="1"/>
    <col min="2818" max="2818" width="25.28515625" style="339" customWidth="1"/>
    <col min="2819" max="2819" width="11" style="339" customWidth="1"/>
    <col min="2820" max="2820" width="10.5703125" style="339" customWidth="1"/>
    <col min="2821" max="2822" width="10.140625" style="339" customWidth="1"/>
    <col min="2823" max="2823" width="12.5703125" style="339" customWidth="1"/>
    <col min="2824" max="2824" width="10.42578125" style="339" customWidth="1"/>
    <col min="2825" max="2826" width="7.5703125" style="339" customWidth="1"/>
    <col min="2827" max="2827" width="6.5703125" style="339" customWidth="1"/>
    <col min="2828" max="2828" width="0" style="339" hidden="1" customWidth="1"/>
    <col min="2829" max="2829" width="6.140625" style="339" customWidth="1"/>
    <col min="2830" max="2830" width="13" style="339" customWidth="1"/>
    <col min="2831" max="2831" width="11.42578125" style="339" customWidth="1"/>
    <col min="2832" max="2832" width="10.28515625" style="339" customWidth="1"/>
    <col min="2833" max="2834" width="13.28515625" style="339" customWidth="1"/>
    <col min="2835" max="3072" width="12" style="339"/>
    <col min="3073" max="3073" width="4" style="339" customWidth="1"/>
    <col min="3074" max="3074" width="25.28515625" style="339" customWidth="1"/>
    <col min="3075" max="3075" width="11" style="339" customWidth="1"/>
    <col min="3076" max="3076" width="10.5703125" style="339" customWidth="1"/>
    <col min="3077" max="3078" width="10.140625" style="339" customWidth="1"/>
    <col min="3079" max="3079" width="12.5703125" style="339" customWidth="1"/>
    <col min="3080" max="3080" width="10.42578125" style="339" customWidth="1"/>
    <col min="3081" max="3082" width="7.5703125" style="339" customWidth="1"/>
    <col min="3083" max="3083" width="6.5703125" style="339" customWidth="1"/>
    <col min="3084" max="3084" width="0" style="339" hidden="1" customWidth="1"/>
    <col min="3085" max="3085" width="6.140625" style="339" customWidth="1"/>
    <col min="3086" max="3086" width="13" style="339" customWidth="1"/>
    <col min="3087" max="3087" width="11.42578125" style="339" customWidth="1"/>
    <col min="3088" max="3088" width="10.28515625" style="339" customWidth="1"/>
    <col min="3089" max="3090" width="13.28515625" style="339" customWidth="1"/>
    <col min="3091" max="3328" width="12" style="339"/>
    <col min="3329" max="3329" width="4" style="339" customWidth="1"/>
    <col min="3330" max="3330" width="25.28515625" style="339" customWidth="1"/>
    <col min="3331" max="3331" width="11" style="339" customWidth="1"/>
    <col min="3332" max="3332" width="10.5703125" style="339" customWidth="1"/>
    <col min="3333" max="3334" width="10.140625" style="339" customWidth="1"/>
    <col min="3335" max="3335" width="12.5703125" style="339" customWidth="1"/>
    <col min="3336" max="3336" width="10.42578125" style="339" customWidth="1"/>
    <col min="3337" max="3338" width="7.5703125" style="339" customWidth="1"/>
    <col min="3339" max="3339" width="6.5703125" style="339" customWidth="1"/>
    <col min="3340" max="3340" width="0" style="339" hidden="1" customWidth="1"/>
    <col min="3341" max="3341" width="6.140625" style="339" customWidth="1"/>
    <col min="3342" max="3342" width="13" style="339" customWidth="1"/>
    <col min="3343" max="3343" width="11.42578125" style="339" customWidth="1"/>
    <col min="3344" max="3344" width="10.28515625" style="339" customWidth="1"/>
    <col min="3345" max="3346" width="13.28515625" style="339" customWidth="1"/>
    <col min="3347" max="3584" width="12" style="339"/>
    <col min="3585" max="3585" width="4" style="339" customWidth="1"/>
    <col min="3586" max="3586" width="25.28515625" style="339" customWidth="1"/>
    <col min="3587" max="3587" width="11" style="339" customWidth="1"/>
    <col min="3588" max="3588" width="10.5703125" style="339" customWidth="1"/>
    <col min="3589" max="3590" width="10.140625" style="339" customWidth="1"/>
    <col min="3591" max="3591" width="12.5703125" style="339" customWidth="1"/>
    <col min="3592" max="3592" width="10.42578125" style="339" customWidth="1"/>
    <col min="3593" max="3594" width="7.5703125" style="339" customWidth="1"/>
    <col min="3595" max="3595" width="6.5703125" style="339" customWidth="1"/>
    <col min="3596" max="3596" width="0" style="339" hidden="1" customWidth="1"/>
    <col min="3597" max="3597" width="6.140625" style="339" customWidth="1"/>
    <col min="3598" max="3598" width="13" style="339" customWidth="1"/>
    <col min="3599" max="3599" width="11.42578125" style="339" customWidth="1"/>
    <col min="3600" max="3600" width="10.28515625" style="339" customWidth="1"/>
    <col min="3601" max="3602" width="13.28515625" style="339" customWidth="1"/>
    <col min="3603" max="3840" width="12" style="339"/>
    <col min="3841" max="3841" width="4" style="339" customWidth="1"/>
    <col min="3842" max="3842" width="25.28515625" style="339" customWidth="1"/>
    <col min="3843" max="3843" width="11" style="339" customWidth="1"/>
    <col min="3844" max="3844" width="10.5703125" style="339" customWidth="1"/>
    <col min="3845" max="3846" width="10.140625" style="339" customWidth="1"/>
    <col min="3847" max="3847" width="12.5703125" style="339" customWidth="1"/>
    <col min="3848" max="3848" width="10.42578125" style="339" customWidth="1"/>
    <col min="3849" max="3850" width="7.5703125" style="339" customWidth="1"/>
    <col min="3851" max="3851" width="6.5703125" style="339" customWidth="1"/>
    <col min="3852" max="3852" width="0" style="339" hidden="1" customWidth="1"/>
    <col min="3853" max="3853" width="6.140625" style="339" customWidth="1"/>
    <col min="3854" max="3854" width="13" style="339" customWidth="1"/>
    <col min="3855" max="3855" width="11.42578125" style="339" customWidth="1"/>
    <col min="3856" max="3856" width="10.28515625" style="339" customWidth="1"/>
    <col min="3857" max="3858" width="13.28515625" style="339" customWidth="1"/>
    <col min="3859" max="4096" width="12" style="339"/>
    <col min="4097" max="4097" width="4" style="339" customWidth="1"/>
    <col min="4098" max="4098" width="25.28515625" style="339" customWidth="1"/>
    <col min="4099" max="4099" width="11" style="339" customWidth="1"/>
    <col min="4100" max="4100" width="10.5703125" style="339" customWidth="1"/>
    <col min="4101" max="4102" width="10.140625" style="339" customWidth="1"/>
    <col min="4103" max="4103" width="12.5703125" style="339" customWidth="1"/>
    <col min="4104" max="4104" width="10.42578125" style="339" customWidth="1"/>
    <col min="4105" max="4106" width="7.5703125" style="339" customWidth="1"/>
    <col min="4107" max="4107" width="6.5703125" style="339" customWidth="1"/>
    <col min="4108" max="4108" width="0" style="339" hidden="1" customWidth="1"/>
    <col min="4109" max="4109" width="6.140625" style="339" customWidth="1"/>
    <col min="4110" max="4110" width="13" style="339" customWidth="1"/>
    <col min="4111" max="4111" width="11.42578125" style="339" customWidth="1"/>
    <col min="4112" max="4112" width="10.28515625" style="339" customWidth="1"/>
    <col min="4113" max="4114" width="13.28515625" style="339" customWidth="1"/>
    <col min="4115" max="4352" width="12" style="339"/>
    <col min="4353" max="4353" width="4" style="339" customWidth="1"/>
    <col min="4354" max="4354" width="25.28515625" style="339" customWidth="1"/>
    <col min="4355" max="4355" width="11" style="339" customWidth="1"/>
    <col min="4356" max="4356" width="10.5703125" style="339" customWidth="1"/>
    <col min="4357" max="4358" width="10.140625" style="339" customWidth="1"/>
    <col min="4359" max="4359" width="12.5703125" style="339" customWidth="1"/>
    <col min="4360" max="4360" width="10.42578125" style="339" customWidth="1"/>
    <col min="4361" max="4362" width="7.5703125" style="339" customWidth="1"/>
    <col min="4363" max="4363" width="6.5703125" style="339" customWidth="1"/>
    <col min="4364" max="4364" width="0" style="339" hidden="1" customWidth="1"/>
    <col min="4365" max="4365" width="6.140625" style="339" customWidth="1"/>
    <col min="4366" max="4366" width="13" style="339" customWidth="1"/>
    <col min="4367" max="4367" width="11.42578125" style="339" customWidth="1"/>
    <col min="4368" max="4368" width="10.28515625" style="339" customWidth="1"/>
    <col min="4369" max="4370" width="13.28515625" style="339" customWidth="1"/>
    <col min="4371" max="4608" width="12" style="339"/>
    <col min="4609" max="4609" width="4" style="339" customWidth="1"/>
    <col min="4610" max="4610" width="25.28515625" style="339" customWidth="1"/>
    <col min="4611" max="4611" width="11" style="339" customWidth="1"/>
    <col min="4612" max="4612" width="10.5703125" style="339" customWidth="1"/>
    <col min="4613" max="4614" width="10.140625" style="339" customWidth="1"/>
    <col min="4615" max="4615" width="12.5703125" style="339" customWidth="1"/>
    <col min="4616" max="4616" width="10.42578125" style="339" customWidth="1"/>
    <col min="4617" max="4618" width="7.5703125" style="339" customWidth="1"/>
    <col min="4619" max="4619" width="6.5703125" style="339" customWidth="1"/>
    <col min="4620" max="4620" width="0" style="339" hidden="1" customWidth="1"/>
    <col min="4621" max="4621" width="6.140625" style="339" customWidth="1"/>
    <col min="4622" max="4622" width="13" style="339" customWidth="1"/>
    <col min="4623" max="4623" width="11.42578125" style="339" customWidth="1"/>
    <col min="4624" max="4624" width="10.28515625" style="339" customWidth="1"/>
    <col min="4625" max="4626" width="13.28515625" style="339" customWidth="1"/>
    <col min="4627" max="4864" width="12" style="339"/>
    <col min="4865" max="4865" width="4" style="339" customWidth="1"/>
    <col min="4866" max="4866" width="25.28515625" style="339" customWidth="1"/>
    <col min="4867" max="4867" width="11" style="339" customWidth="1"/>
    <col min="4868" max="4868" width="10.5703125" style="339" customWidth="1"/>
    <col min="4869" max="4870" width="10.140625" style="339" customWidth="1"/>
    <col min="4871" max="4871" width="12.5703125" style="339" customWidth="1"/>
    <col min="4872" max="4872" width="10.42578125" style="339" customWidth="1"/>
    <col min="4873" max="4874" width="7.5703125" style="339" customWidth="1"/>
    <col min="4875" max="4875" width="6.5703125" style="339" customWidth="1"/>
    <col min="4876" max="4876" width="0" style="339" hidden="1" customWidth="1"/>
    <col min="4877" max="4877" width="6.140625" style="339" customWidth="1"/>
    <col min="4878" max="4878" width="13" style="339" customWidth="1"/>
    <col min="4879" max="4879" width="11.42578125" style="339" customWidth="1"/>
    <col min="4880" max="4880" width="10.28515625" style="339" customWidth="1"/>
    <col min="4881" max="4882" width="13.28515625" style="339" customWidth="1"/>
    <col min="4883" max="5120" width="12" style="339"/>
    <col min="5121" max="5121" width="4" style="339" customWidth="1"/>
    <col min="5122" max="5122" width="25.28515625" style="339" customWidth="1"/>
    <col min="5123" max="5123" width="11" style="339" customWidth="1"/>
    <col min="5124" max="5124" width="10.5703125" style="339" customWidth="1"/>
    <col min="5125" max="5126" width="10.140625" style="339" customWidth="1"/>
    <col min="5127" max="5127" width="12.5703125" style="339" customWidth="1"/>
    <col min="5128" max="5128" width="10.42578125" style="339" customWidth="1"/>
    <col min="5129" max="5130" width="7.5703125" style="339" customWidth="1"/>
    <col min="5131" max="5131" width="6.5703125" style="339" customWidth="1"/>
    <col min="5132" max="5132" width="0" style="339" hidden="1" customWidth="1"/>
    <col min="5133" max="5133" width="6.140625" style="339" customWidth="1"/>
    <col min="5134" max="5134" width="13" style="339" customWidth="1"/>
    <col min="5135" max="5135" width="11.42578125" style="339" customWidth="1"/>
    <col min="5136" max="5136" width="10.28515625" style="339" customWidth="1"/>
    <col min="5137" max="5138" width="13.28515625" style="339" customWidth="1"/>
    <col min="5139" max="5376" width="12" style="339"/>
    <col min="5377" max="5377" width="4" style="339" customWidth="1"/>
    <col min="5378" max="5378" width="25.28515625" style="339" customWidth="1"/>
    <col min="5379" max="5379" width="11" style="339" customWidth="1"/>
    <col min="5380" max="5380" width="10.5703125" style="339" customWidth="1"/>
    <col min="5381" max="5382" width="10.140625" style="339" customWidth="1"/>
    <col min="5383" max="5383" width="12.5703125" style="339" customWidth="1"/>
    <col min="5384" max="5384" width="10.42578125" style="339" customWidth="1"/>
    <col min="5385" max="5386" width="7.5703125" style="339" customWidth="1"/>
    <col min="5387" max="5387" width="6.5703125" style="339" customWidth="1"/>
    <col min="5388" max="5388" width="0" style="339" hidden="1" customWidth="1"/>
    <col min="5389" max="5389" width="6.140625" style="339" customWidth="1"/>
    <col min="5390" max="5390" width="13" style="339" customWidth="1"/>
    <col min="5391" max="5391" width="11.42578125" style="339" customWidth="1"/>
    <col min="5392" max="5392" width="10.28515625" style="339" customWidth="1"/>
    <col min="5393" max="5394" width="13.28515625" style="339" customWidth="1"/>
    <col min="5395" max="5632" width="12" style="339"/>
    <col min="5633" max="5633" width="4" style="339" customWidth="1"/>
    <col min="5634" max="5634" width="25.28515625" style="339" customWidth="1"/>
    <col min="5635" max="5635" width="11" style="339" customWidth="1"/>
    <col min="5636" max="5636" width="10.5703125" style="339" customWidth="1"/>
    <col min="5637" max="5638" width="10.140625" style="339" customWidth="1"/>
    <col min="5639" max="5639" width="12.5703125" style="339" customWidth="1"/>
    <col min="5640" max="5640" width="10.42578125" style="339" customWidth="1"/>
    <col min="5641" max="5642" width="7.5703125" style="339" customWidth="1"/>
    <col min="5643" max="5643" width="6.5703125" style="339" customWidth="1"/>
    <col min="5644" max="5644" width="0" style="339" hidden="1" customWidth="1"/>
    <col min="5645" max="5645" width="6.140625" style="339" customWidth="1"/>
    <col min="5646" max="5646" width="13" style="339" customWidth="1"/>
    <col min="5647" max="5647" width="11.42578125" style="339" customWidth="1"/>
    <col min="5648" max="5648" width="10.28515625" style="339" customWidth="1"/>
    <col min="5649" max="5650" width="13.28515625" style="339" customWidth="1"/>
    <col min="5651" max="5888" width="12" style="339"/>
    <col min="5889" max="5889" width="4" style="339" customWidth="1"/>
    <col min="5890" max="5890" width="25.28515625" style="339" customWidth="1"/>
    <col min="5891" max="5891" width="11" style="339" customWidth="1"/>
    <col min="5892" max="5892" width="10.5703125" style="339" customWidth="1"/>
    <col min="5893" max="5894" width="10.140625" style="339" customWidth="1"/>
    <col min="5895" max="5895" width="12.5703125" style="339" customWidth="1"/>
    <col min="5896" max="5896" width="10.42578125" style="339" customWidth="1"/>
    <col min="5897" max="5898" width="7.5703125" style="339" customWidth="1"/>
    <col min="5899" max="5899" width="6.5703125" style="339" customWidth="1"/>
    <col min="5900" max="5900" width="0" style="339" hidden="1" customWidth="1"/>
    <col min="5901" max="5901" width="6.140625" style="339" customWidth="1"/>
    <col min="5902" max="5902" width="13" style="339" customWidth="1"/>
    <col min="5903" max="5903" width="11.42578125" style="339" customWidth="1"/>
    <col min="5904" max="5904" width="10.28515625" style="339" customWidth="1"/>
    <col min="5905" max="5906" width="13.28515625" style="339" customWidth="1"/>
    <col min="5907" max="6144" width="12" style="339"/>
    <col min="6145" max="6145" width="4" style="339" customWidth="1"/>
    <col min="6146" max="6146" width="25.28515625" style="339" customWidth="1"/>
    <col min="6147" max="6147" width="11" style="339" customWidth="1"/>
    <col min="6148" max="6148" width="10.5703125" style="339" customWidth="1"/>
    <col min="6149" max="6150" width="10.140625" style="339" customWidth="1"/>
    <col min="6151" max="6151" width="12.5703125" style="339" customWidth="1"/>
    <col min="6152" max="6152" width="10.42578125" style="339" customWidth="1"/>
    <col min="6153" max="6154" width="7.5703125" style="339" customWidth="1"/>
    <col min="6155" max="6155" width="6.5703125" style="339" customWidth="1"/>
    <col min="6156" max="6156" width="0" style="339" hidden="1" customWidth="1"/>
    <col min="6157" max="6157" width="6.140625" style="339" customWidth="1"/>
    <col min="6158" max="6158" width="13" style="339" customWidth="1"/>
    <col min="6159" max="6159" width="11.42578125" style="339" customWidth="1"/>
    <col min="6160" max="6160" width="10.28515625" style="339" customWidth="1"/>
    <col min="6161" max="6162" width="13.28515625" style="339" customWidth="1"/>
    <col min="6163" max="6400" width="12" style="339"/>
    <col min="6401" max="6401" width="4" style="339" customWidth="1"/>
    <col min="6402" max="6402" width="25.28515625" style="339" customWidth="1"/>
    <col min="6403" max="6403" width="11" style="339" customWidth="1"/>
    <col min="6404" max="6404" width="10.5703125" style="339" customWidth="1"/>
    <col min="6405" max="6406" width="10.140625" style="339" customWidth="1"/>
    <col min="6407" max="6407" width="12.5703125" style="339" customWidth="1"/>
    <col min="6408" max="6408" width="10.42578125" style="339" customWidth="1"/>
    <col min="6409" max="6410" width="7.5703125" style="339" customWidth="1"/>
    <col min="6411" max="6411" width="6.5703125" style="339" customWidth="1"/>
    <col min="6412" max="6412" width="0" style="339" hidden="1" customWidth="1"/>
    <col min="6413" max="6413" width="6.140625" style="339" customWidth="1"/>
    <col min="6414" max="6414" width="13" style="339" customWidth="1"/>
    <col min="6415" max="6415" width="11.42578125" style="339" customWidth="1"/>
    <col min="6416" max="6416" width="10.28515625" style="339" customWidth="1"/>
    <col min="6417" max="6418" width="13.28515625" style="339" customWidth="1"/>
    <col min="6419" max="6656" width="12" style="339"/>
    <col min="6657" max="6657" width="4" style="339" customWidth="1"/>
    <col min="6658" max="6658" width="25.28515625" style="339" customWidth="1"/>
    <col min="6659" max="6659" width="11" style="339" customWidth="1"/>
    <col min="6660" max="6660" width="10.5703125" style="339" customWidth="1"/>
    <col min="6661" max="6662" width="10.140625" style="339" customWidth="1"/>
    <col min="6663" max="6663" width="12.5703125" style="339" customWidth="1"/>
    <col min="6664" max="6664" width="10.42578125" style="339" customWidth="1"/>
    <col min="6665" max="6666" width="7.5703125" style="339" customWidth="1"/>
    <col min="6667" max="6667" width="6.5703125" style="339" customWidth="1"/>
    <col min="6668" max="6668" width="0" style="339" hidden="1" customWidth="1"/>
    <col min="6669" max="6669" width="6.140625" style="339" customWidth="1"/>
    <col min="6670" max="6670" width="13" style="339" customWidth="1"/>
    <col min="6671" max="6671" width="11.42578125" style="339" customWidth="1"/>
    <col min="6672" max="6672" width="10.28515625" style="339" customWidth="1"/>
    <col min="6673" max="6674" width="13.28515625" style="339" customWidth="1"/>
    <col min="6675" max="6912" width="12" style="339"/>
    <col min="6913" max="6913" width="4" style="339" customWidth="1"/>
    <col min="6914" max="6914" width="25.28515625" style="339" customWidth="1"/>
    <col min="6915" max="6915" width="11" style="339" customWidth="1"/>
    <col min="6916" max="6916" width="10.5703125" style="339" customWidth="1"/>
    <col min="6917" max="6918" width="10.140625" style="339" customWidth="1"/>
    <col min="6919" max="6919" width="12.5703125" style="339" customWidth="1"/>
    <col min="6920" max="6920" width="10.42578125" style="339" customWidth="1"/>
    <col min="6921" max="6922" width="7.5703125" style="339" customWidth="1"/>
    <col min="6923" max="6923" width="6.5703125" style="339" customWidth="1"/>
    <col min="6924" max="6924" width="0" style="339" hidden="1" customWidth="1"/>
    <col min="6925" max="6925" width="6.140625" style="339" customWidth="1"/>
    <col min="6926" max="6926" width="13" style="339" customWidth="1"/>
    <col min="6927" max="6927" width="11.42578125" style="339" customWidth="1"/>
    <col min="6928" max="6928" width="10.28515625" style="339" customWidth="1"/>
    <col min="6929" max="6930" width="13.28515625" style="339" customWidth="1"/>
    <col min="6931" max="7168" width="12" style="339"/>
    <col min="7169" max="7169" width="4" style="339" customWidth="1"/>
    <col min="7170" max="7170" width="25.28515625" style="339" customWidth="1"/>
    <col min="7171" max="7171" width="11" style="339" customWidth="1"/>
    <col min="7172" max="7172" width="10.5703125" style="339" customWidth="1"/>
    <col min="7173" max="7174" width="10.140625" style="339" customWidth="1"/>
    <col min="7175" max="7175" width="12.5703125" style="339" customWidth="1"/>
    <col min="7176" max="7176" width="10.42578125" style="339" customWidth="1"/>
    <col min="7177" max="7178" width="7.5703125" style="339" customWidth="1"/>
    <col min="7179" max="7179" width="6.5703125" style="339" customWidth="1"/>
    <col min="7180" max="7180" width="0" style="339" hidden="1" customWidth="1"/>
    <col min="7181" max="7181" width="6.140625" style="339" customWidth="1"/>
    <col min="7182" max="7182" width="13" style="339" customWidth="1"/>
    <col min="7183" max="7183" width="11.42578125" style="339" customWidth="1"/>
    <col min="7184" max="7184" width="10.28515625" style="339" customWidth="1"/>
    <col min="7185" max="7186" width="13.28515625" style="339" customWidth="1"/>
    <col min="7187" max="7424" width="12" style="339"/>
    <col min="7425" max="7425" width="4" style="339" customWidth="1"/>
    <col min="7426" max="7426" width="25.28515625" style="339" customWidth="1"/>
    <col min="7427" max="7427" width="11" style="339" customWidth="1"/>
    <col min="7428" max="7428" width="10.5703125" style="339" customWidth="1"/>
    <col min="7429" max="7430" width="10.140625" style="339" customWidth="1"/>
    <col min="7431" max="7431" width="12.5703125" style="339" customWidth="1"/>
    <col min="7432" max="7432" width="10.42578125" style="339" customWidth="1"/>
    <col min="7433" max="7434" width="7.5703125" style="339" customWidth="1"/>
    <col min="7435" max="7435" width="6.5703125" style="339" customWidth="1"/>
    <col min="7436" max="7436" width="0" style="339" hidden="1" customWidth="1"/>
    <col min="7437" max="7437" width="6.140625" style="339" customWidth="1"/>
    <col min="7438" max="7438" width="13" style="339" customWidth="1"/>
    <col min="7439" max="7439" width="11.42578125" style="339" customWidth="1"/>
    <col min="7440" max="7440" width="10.28515625" style="339" customWidth="1"/>
    <col min="7441" max="7442" width="13.28515625" style="339" customWidth="1"/>
    <col min="7443" max="7680" width="12" style="339"/>
    <col min="7681" max="7681" width="4" style="339" customWidth="1"/>
    <col min="7682" max="7682" width="25.28515625" style="339" customWidth="1"/>
    <col min="7683" max="7683" width="11" style="339" customWidth="1"/>
    <col min="7684" max="7684" width="10.5703125" style="339" customWidth="1"/>
    <col min="7685" max="7686" width="10.140625" style="339" customWidth="1"/>
    <col min="7687" max="7687" width="12.5703125" style="339" customWidth="1"/>
    <col min="7688" max="7688" width="10.42578125" style="339" customWidth="1"/>
    <col min="7689" max="7690" width="7.5703125" style="339" customWidth="1"/>
    <col min="7691" max="7691" width="6.5703125" style="339" customWidth="1"/>
    <col min="7692" max="7692" width="0" style="339" hidden="1" customWidth="1"/>
    <col min="7693" max="7693" width="6.140625" style="339" customWidth="1"/>
    <col min="7694" max="7694" width="13" style="339" customWidth="1"/>
    <col min="7695" max="7695" width="11.42578125" style="339" customWidth="1"/>
    <col min="7696" max="7696" width="10.28515625" style="339" customWidth="1"/>
    <col min="7697" max="7698" width="13.28515625" style="339" customWidth="1"/>
    <col min="7699" max="7936" width="12" style="339"/>
    <col min="7937" max="7937" width="4" style="339" customWidth="1"/>
    <col min="7938" max="7938" width="25.28515625" style="339" customWidth="1"/>
    <col min="7939" max="7939" width="11" style="339" customWidth="1"/>
    <col min="7940" max="7940" width="10.5703125" style="339" customWidth="1"/>
    <col min="7941" max="7942" width="10.140625" style="339" customWidth="1"/>
    <col min="7943" max="7943" width="12.5703125" style="339" customWidth="1"/>
    <col min="7944" max="7944" width="10.42578125" style="339" customWidth="1"/>
    <col min="7945" max="7946" width="7.5703125" style="339" customWidth="1"/>
    <col min="7947" max="7947" width="6.5703125" style="339" customWidth="1"/>
    <col min="7948" max="7948" width="0" style="339" hidden="1" customWidth="1"/>
    <col min="7949" max="7949" width="6.140625" style="339" customWidth="1"/>
    <col min="7950" max="7950" width="13" style="339" customWidth="1"/>
    <col min="7951" max="7951" width="11.42578125" style="339" customWidth="1"/>
    <col min="7952" max="7952" width="10.28515625" style="339" customWidth="1"/>
    <col min="7953" max="7954" width="13.28515625" style="339" customWidth="1"/>
    <col min="7955" max="8192" width="12" style="339"/>
    <col min="8193" max="8193" width="4" style="339" customWidth="1"/>
    <col min="8194" max="8194" width="25.28515625" style="339" customWidth="1"/>
    <col min="8195" max="8195" width="11" style="339" customWidth="1"/>
    <col min="8196" max="8196" width="10.5703125" style="339" customWidth="1"/>
    <col min="8197" max="8198" width="10.140625" style="339" customWidth="1"/>
    <col min="8199" max="8199" width="12.5703125" style="339" customWidth="1"/>
    <col min="8200" max="8200" width="10.42578125" style="339" customWidth="1"/>
    <col min="8201" max="8202" width="7.5703125" style="339" customWidth="1"/>
    <col min="8203" max="8203" width="6.5703125" style="339" customWidth="1"/>
    <col min="8204" max="8204" width="0" style="339" hidden="1" customWidth="1"/>
    <col min="8205" max="8205" width="6.140625" style="339" customWidth="1"/>
    <col min="8206" max="8206" width="13" style="339" customWidth="1"/>
    <col min="8207" max="8207" width="11.42578125" style="339" customWidth="1"/>
    <col min="8208" max="8208" width="10.28515625" style="339" customWidth="1"/>
    <col min="8209" max="8210" width="13.28515625" style="339" customWidth="1"/>
    <col min="8211" max="8448" width="12" style="339"/>
    <col min="8449" max="8449" width="4" style="339" customWidth="1"/>
    <col min="8450" max="8450" width="25.28515625" style="339" customWidth="1"/>
    <col min="8451" max="8451" width="11" style="339" customWidth="1"/>
    <col min="8452" max="8452" width="10.5703125" style="339" customWidth="1"/>
    <col min="8453" max="8454" width="10.140625" style="339" customWidth="1"/>
    <col min="8455" max="8455" width="12.5703125" style="339" customWidth="1"/>
    <col min="8456" max="8456" width="10.42578125" style="339" customWidth="1"/>
    <col min="8457" max="8458" width="7.5703125" style="339" customWidth="1"/>
    <col min="8459" max="8459" width="6.5703125" style="339" customWidth="1"/>
    <col min="8460" max="8460" width="0" style="339" hidden="1" customWidth="1"/>
    <col min="8461" max="8461" width="6.140625" style="339" customWidth="1"/>
    <col min="8462" max="8462" width="13" style="339" customWidth="1"/>
    <col min="8463" max="8463" width="11.42578125" style="339" customWidth="1"/>
    <col min="8464" max="8464" width="10.28515625" style="339" customWidth="1"/>
    <col min="8465" max="8466" width="13.28515625" style="339" customWidth="1"/>
    <col min="8467" max="8704" width="12" style="339"/>
    <col min="8705" max="8705" width="4" style="339" customWidth="1"/>
    <col min="8706" max="8706" width="25.28515625" style="339" customWidth="1"/>
    <col min="8707" max="8707" width="11" style="339" customWidth="1"/>
    <col min="8708" max="8708" width="10.5703125" style="339" customWidth="1"/>
    <col min="8709" max="8710" width="10.140625" style="339" customWidth="1"/>
    <col min="8711" max="8711" width="12.5703125" style="339" customWidth="1"/>
    <col min="8712" max="8712" width="10.42578125" style="339" customWidth="1"/>
    <col min="8713" max="8714" width="7.5703125" style="339" customWidth="1"/>
    <col min="8715" max="8715" width="6.5703125" style="339" customWidth="1"/>
    <col min="8716" max="8716" width="0" style="339" hidden="1" customWidth="1"/>
    <col min="8717" max="8717" width="6.140625" style="339" customWidth="1"/>
    <col min="8718" max="8718" width="13" style="339" customWidth="1"/>
    <col min="8719" max="8719" width="11.42578125" style="339" customWidth="1"/>
    <col min="8720" max="8720" width="10.28515625" style="339" customWidth="1"/>
    <col min="8721" max="8722" width="13.28515625" style="339" customWidth="1"/>
    <col min="8723" max="8960" width="12" style="339"/>
    <col min="8961" max="8961" width="4" style="339" customWidth="1"/>
    <col min="8962" max="8962" width="25.28515625" style="339" customWidth="1"/>
    <col min="8963" max="8963" width="11" style="339" customWidth="1"/>
    <col min="8964" max="8964" width="10.5703125" style="339" customWidth="1"/>
    <col min="8965" max="8966" width="10.140625" style="339" customWidth="1"/>
    <col min="8967" max="8967" width="12.5703125" style="339" customWidth="1"/>
    <col min="8968" max="8968" width="10.42578125" style="339" customWidth="1"/>
    <col min="8969" max="8970" width="7.5703125" style="339" customWidth="1"/>
    <col min="8971" max="8971" width="6.5703125" style="339" customWidth="1"/>
    <col min="8972" max="8972" width="0" style="339" hidden="1" customWidth="1"/>
    <col min="8973" max="8973" width="6.140625" style="339" customWidth="1"/>
    <col min="8974" max="8974" width="13" style="339" customWidth="1"/>
    <col min="8975" max="8975" width="11.42578125" style="339" customWidth="1"/>
    <col min="8976" max="8976" width="10.28515625" style="339" customWidth="1"/>
    <col min="8977" max="8978" width="13.28515625" style="339" customWidth="1"/>
    <col min="8979" max="9216" width="12" style="339"/>
    <col min="9217" max="9217" width="4" style="339" customWidth="1"/>
    <col min="9218" max="9218" width="25.28515625" style="339" customWidth="1"/>
    <col min="9219" max="9219" width="11" style="339" customWidth="1"/>
    <col min="9220" max="9220" width="10.5703125" style="339" customWidth="1"/>
    <col min="9221" max="9222" width="10.140625" style="339" customWidth="1"/>
    <col min="9223" max="9223" width="12.5703125" style="339" customWidth="1"/>
    <col min="9224" max="9224" width="10.42578125" style="339" customWidth="1"/>
    <col min="9225" max="9226" width="7.5703125" style="339" customWidth="1"/>
    <col min="9227" max="9227" width="6.5703125" style="339" customWidth="1"/>
    <col min="9228" max="9228" width="0" style="339" hidden="1" customWidth="1"/>
    <col min="9229" max="9229" width="6.140625" style="339" customWidth="1"/>
    <col min="9230" max="9230" width="13" style="339" customWidth="1"/>
    <col min="9231" max="9231" width="11.42578125" style="339" customWidth="1"/>
    <col min="9232" max="9232" width="10.28515625" style="339" customWidth="1"/>
    <col min="9233" max="9234" width="13.28515625" style="339" customWidth="1"/>
    <col min="9235" max="9472" width="12" style="339"/>
    <col min="9473" max="9473" width="4" style="339" customWidth="1"/>
    <col min="9474" max="9474" width="25.28515625" style="339" customWidth="1"/>
    <col min="9475" max="9475" width="11" style="339" customWidth="1"/>
    <col min="9476" max="9476" width="10.5703125" style="339" customWidth="1"/>
    <col min="9477" max="9478" width="10.140625" style="339" customWidth="1"/>
    <col min="9479" max="9479" width="12.5703125" style="339" customWidth="1"/>
    <col min="9480" max="9480" width="10.42578125" style="339" customWidth="1"/>
    <col min="9481" max="9482" width="7.5703125" style="339" customWidth="1"/>
    <col min="9483" max="9483" width="6.5703125" style="339" customWidth="1"/>
    <col min="9484" max="9484" width="0" style="339" hidden="1" customWidth="1"/>
    <col min="9485" max="9485" width="6.140625" style="339" customWidth="1"/>
    <col min="9486" max="9486" width="13" style="339" customWidth="1"/>
    <col min="9487" max="9487" width="11.42578125" style="339" customWidth="1"/>
    <col min="9488" max="9488" width="10.28515625" style="339" customWidth="1"/>
    <col min="9489" max="9490" width="13.28515625" style="339" customWidth="1"/>
    <col min="9491" max="9728" width="12" style="339"/>
    <col min="9729" max="9729" width="4" style="339" customWidth="1"/>
    <col min="9730" max="9730" width="25.28515625" style="339" customWidth="1"/>
    <col min="9731" max="9731" width="11" style="339" customWidth="1"/>
    <col min="9732" max="9732" width="10.5703125" style="339" customWidth="1"/>
    <col min="9733" max="9734" width="10.140625" style="339" customWidth="1"/>
    <col min="9735" max="9735" width="12.5703125" style="339" customWidth="1"/>
    <col min="9736" max="9736" width="10.42578125" style="339" customWidth="1"/>
    <col min="9737" max="9738" width="7.5703125" style="339" customWidth="1"/>
    <col min="9739" max="9739" width="6.5703125" style="339" customWidth="1"/>
    <col min="9740" max="9740" width="0" style="339" hidden="1" customWidth="1"/>
    <col min="9741" max="9741" width="6.140625" style="339" customWidth="1"/>
    <col min="9742" max="9742" width="13" style="339" customWidth="1"/>
    <col min="9743" max="9743" width="11.42578125" style="339" customWidth="1"/>
    <col min="9744" max="9744" width="10.28515625" style="339" customWidth="1"/>
    <col min="9745" max="9746" width="13.28515625" style="339" customWidth="1"/>
    <col min="9747" max="9984" width="12" style="339"/>
    <col min="9985" max="9985" width="4" style="339" customWidth="1"/>
    <col min="9986" max="9986" width="25.28515625" style="339" customWidth="1"/>
    <col min="9987" max="9987" width="11" style="339" customWidth="1"/>
    <col min="9988" max="9988" width="10.5703125" style="339" customWidth="1"/>
    <col min="9989" max="9990" width="10.140625" style="339" customWidth="1"/>
    <col min="9991" max="9991" width="12.5703125" style="339" customWidth="1"/>
    <col min="9992" max="9992" width="10.42578125" style="339" customWidth="1"/>
    <col min="9993" max="9994" width="7.5703125" style="339" customWidth="1"/>
    <col min="9995" max="9995" width="6.5703125" style="339" customWidth="1"/>
    <col min="9996" max="9996" width="0" style="339" hidden="1" customWidth="1"/>
    <col min="9997" max="9997" width="6.140625" style="339" customWidth="1"/>
    <col min="9998" max="9998" width="13" style="339" customWidth="1"/>
    <col min="9999" max="9999" width="11.42578125" style="339" customWidth="1"/>
    <col min="10000" max="10000" width="10.28515625" style="339" customWidth="1"/>
    <col min="10001" max="10002" width="13.28515625" style="339" customWidth="1"/>
    <col min="10003" max="10240" width="12" style="339"/>
    <col min="10241" max="10241" width="4" style="339" customWidth="1"/>
    <col min="10242" max="10242" width="25.28515625" style="339" customWidth="1"/>
    <col min="10243" max="10243" width="11" style="339" customWidth="1"/>
    <col min="10244" max="10244" width="10.5703125" style="339" customWidth="1"/>
    <col min="10245" max="10246" width="10.140625" style="339" customWidth="1"/>
    <col min="10247" max="10247" width="12.5703125" style="339" customWidth="1"/>
    <col min="10248" max="10248" width="10.42578125" style="339" customWidth="1"/>
    <col min="10249" max="10250" width="7.5703125" style="339" customWidth="1"/>
    <col min="10251" max="10251" width="6.5703125" style="339" customWidth="1"/>
    <col min="10252" max="10252" width="0" style="339" hidden="1" customWidth="1"/>
    <col min="10253" max="10253" width="6.140625" style="339" customWidth="1"/>
    <col min="10254" max="10254" width="13" style="339" customWidth="1"/>
    <col min="10255" max="10255" width="11.42578125" style="339" customWidth="1"/>
    <col min="10256" max="10256" width="10.28515625" style="339" customWidth="1"/>
    <col min="10257" max="10258" width="13.28515625" style="339" customWidth="1"/>
    <col min="10259" max="10496" width="12" style="339"/>
    <col min="10497" max="10497" width="4" style="339" customWidth="1"/>
    <col min="10498" max="10498" width="25.28515625" style="339" customWidth="1"/>
    <col min="10499" max="10499" width="11" style="339" customWidth="1"/>
    <col min="10500" max="10500" width="10.5703125" style="339" customWidth="1"/>
    <col min="10501" max="10502" width="10.140625" style="339" customWidth="1"/>
    <col min="10503" max="10503" width="12.5703125" style="339" customWidth="1"/>
    <col min="10504" max="10504" width="10.42578125" style="339" customWidth="1"/>
    <col min="10505" max="10506" width="7.5703125" style="339" customWidth="1"/>
    <col min="10507" max="10507" width="6.5703125" style="339" customWidth="1"/>
    <col min="10508" max="10508" width="0" style="339" hidden="1" customWidth="1"/>
    <col min="10509" max="10509" width="6.140625" style="339" customWidth="1"/>
    <col min="10510" max="10510" width="13" style="339" customWidth="1"/>
    <col min="10511" max="10511" width="11.42578125" style="339" customWidth="1"/>
    <col min="10512" max="10512" width="10.28515625" style="339" customWidth="1"/>
    <col min="10513" max="10514" width="13.28515625" style="339" customWidth="1"/>
    <col min="10515" max="10752" width="12" style="339"/>
    <col min="10753" max="10753" width="4" style="339" customWidth="1"/>
    <col min="10754" max="10754" width="25.28515625" style="339" customWidth="1"/>
    <col min="10755" max="10755" width="11" style="339" customWidth="1"/>
    <col min="10756" max="10756" width="10.5703125" style="339" customWidth="1"/>
    <col min="10757" max="10758" width="10.140625" style="339" customWidth="1"/>
    <col min="10759" max="10759" width="12.5703125" style="339" customWidth="1"/>
    <col min="10760" max="10760" width="10.42578125" style="339" customWidth="1"/>
    <col min="10761" max="10762" width="7.5703125" style="339" customWidth="1"/>
    <col min="10763" max="10763" width="6.5703125" style="339" customWidth="1"/>
    <col min="10764" max="10764" width="0" style="339" hidden="1" customWidth="1"/>
    <col min="10765" max="10765" width="6.140625" style="339" customWidth="1"/>
    <col min="10766" max="10766" width="13" style="339" customWidth="1"/>
    <col min="10767" max="10767" width="11.42578125" style="339" customWidth="1"/>
    <col min="10768" max="10768" width="10.28515625" style="339" customWidth="1"/>
    <col min="10769" max="10770" width="13.28515625" style="339" customWidth="1"/>
    <col min="10771" max="11008" width="12" style="339"/>
    <col min="11009" max="11009" width="4" style="339" customWidth="1"/>
    <col min="11010" max="11010" width="25.28515625" style="339" customWidth="1"/>
    <col min="11011" max="11011" width="11" style="339" customWidth="1"/>
    <col min="11012" max="11012" width="10.5703125" style="339" customWidth="1"/>
    <col min="11013" max="11014" width="10.140625" style="339" customWidth="1"/>
    <col min="11015" max="11015" width="12.5703125" style="339" customWidth="1"/>
    <col min="11016" max="11016" width="10.42578125" style="339" customWidth="1"/>
    <col min="11017" max="11018" width="7.5703125" style="339" customWidth="1"/>
    <col min="11019" max="11019" width="6.5703125" style="339" customWidth="1"/>
    <col min="11020" max="11020" width="0" style="339" hidden="1" customWidth="1"/>
    <col min="11021" max="11021" width="6.140625" style="339" customWidth="1"/>
    <col min="11022" max="11022" width="13" style="339" customWidth="1"/>
    <col min="11023" max="11023" width="11.42578125" style="339" customWidth="1"/>
    <col min="11024" max="11024" width="10.28515625" style="339" customWidth="1"/>
    <col min="11025" max="11026" width="13.28515625" style="339" customWidth="1"/>
    <col min="11027" max="11264" width="12" style="339"/>
    <col min="11265" max="11265" width="4" style="339" customWidth="1"/>
    <col min="11266" max="11266" width="25.28515625" style="339" customWidth="1"/>
    <col min="11267" max="11267" width="11" style="339" customWidth="1"/>
    <col min="11268" max="11268" width="10.5703125" style="339" customWidth="1"/>
    <col min="11269" max="11270" width="10.140625" style="339" customWidth="1"/>
    <col min="11271" max="11271" width="12.5703125" style="339" customWidth="1"/>
    <col min="11272" max="11272" width="10.42578125" style="339" customWidth="1"/>
    <col min="11273" max="11274" width="7.5703125" style="339" customWidth="1"/>
    <col min="11275" max="11275" width="6.5703125" style="339" customWidth="1"/>
    <col min="11276" max="11276" width="0" style="339" hidden="1" customWidth="1"/>
    <col min="11277" max="11277" width="6.140625" style="339" customWidth="1"/>
    <col min="11278" max="11278" width="13" style="339" customWidth="1"/>
    <col min="11279" max="11279" width="11.42578125" style="339" customWidth="1"/>
    <col min="11280" max="11280" width="10.28515625" style="339" customWidth="1"/>
    <col min="11281" max="11282" width="13.28515625" style="339" customWidth="1"/>
    <col min="11283" max="11520" width="12" style="339"/>
    <col min="11521" max="11521" width="4" style="339" customWidth="1"/>
    <col min="11522" max="11522" width="25.28515625" style="339" customWidth="1"/>
    <col min="11523" max="11523" width="11" style="339" customWidth="1"/>
    <col min="11524" max="11524" width="10.5703125" style="339" customWidth="1"/>
    <col min="11525" max="11526" width="10.140625" style="339" customWidth="1"/>
    <col min="11527" max="11527" width="12.5703125" style="339" customWidth="1"/>
    <col min="11528" max="11528" width="10.42578125" style="339" customWidth="1"/>
    <col min="11529" max="11530" width="7.5703125" style="339" customWidth="1"/>
    <col min="11531" max="11531" width="6.5703125" style="339" customWidth="1"/>
    <col min="11532" max="11532" width="0" style="339" hidden="1" customWidth="1"/>
    <col min="11533" max="11533" width="6.140625" style="339" customWidth="1"/>
    <col min="11534" max="11534" width="13" style="339" customWidth="1"/>
    <col min="11535" max="11535" width="11.42578125" style="339" customWidth="1"/>
    <col min="11536" max="11536" width="10.28515625" style="339" customWidth="1"/>
    <col min="11537" max="11538" width="13.28515625" style="339" customWidth="1"/>
    <col min="11539" max="11776" width="12" style="339"/>
    <col min="11777" max="11777" width="4" style="339" customWidth="1"/>
    <col min="11778" max="11778" width="25.28515625" style="339" customWidth="1"/>
    <col min="11779" max="11779" width="11" style="339" customWidth="1"/>
    <col min="11780" max="11780" width="10.5703125" style="339" customWidth="1"/>
    <col min="11781" max="11782" width="10.140625" style="339" customWidth="1"/>
    <col min="11783" max="11783" width="12.5703125" style="339" customWidth="1"/>
    <col min="11784" max="11784" width="10.42578125" style="339" customWidth="1"/>
    <col min="11785" max="11786" width="7.5703125" style="339" customWidth="1"/>
    <col min="11787" max="11787" width="6.5703125" style="339" customWidth="1"/>
    <col min="11788" max="11788" width="0" style="339" hidden="1" customWidth="1"/>
    <col min="11789" max="11789" width="6.140625" style="339" customWidth="1"/>
    <col min="11790" max="11790" width="13" style="339" customWidth="1"/>
    <col min="11791" max="11791" width="11.42578125" style="339" customWidth="1"/>
    <col min="11792" max="11792" width="10.28515625" style="339" customWidth="1"/>
    <col min="11793" max="11794" width="13.28515625" style="339" customWidth="1"/>
    <col min="11795" max="12032" width="12" style="339"/>
    <col min="12033" max="12033" width="4" style="339" customWidth="1"/>
    <col min="12034" max="12034" width="25.28515625" style="339" customWidth="1"/>
    <col min="12035" max="12035" width="11" style="339" customWidth="1"/>
    <col min="12036" max="12036" width="10.5703125" style="339" customWidth="1"/>
    <col min="12037" max="12038" width="10.140625" style="339" customWidth="1"/>
    <col min="12039" max="12039" width="12.5703125" style="339" customWidth="1"/>
    <col min="12040" max="12040" width="10.42578125" style="339" customWidth="1"/>
    <col min="12041" max="12042" width="7.5703125" style="339" customWidth="1"/>
    <col min="12043" max="12043" width="6.5703125" style="339" customWidth="1"/>
    <col min="12044" max="12044" width="0" style="339" hidden="1" customWidth="1"/>
    <col min="12045" max="12045" width="6.140625" style="339" customWidth="1"/>
    <col min="12046" max="12046" width="13" style="339" customWidth="1"/>
    <col min="12047" max="12047" width="11.42578125" style="339" customWidth="1"/>
    <col min="12048" max="12048" width="10.28515625" style="339" customWidth="1"/>
    <col min="12049" max="12050" width="13.28515625" style="339" customWidth="1"/>
    <col min="12051" max="12288" width="12" style="339"/>
    <col min="12289" max="12289" width="4" style="339" customWidth="1"/>
    <col min="12290" max="12290" width="25.28515625" style="339" customWidth="1"/>
    <col min="12291" max="12291" width="11" style="339" customWidth="1"/>
    <col min="12292" max="12292" width="10.5703125" style="339" customWidth="1"/>
    <col min="12293" max="12294" width="10.140625" style="339" customWidth="1"/>
    <col min="12295" max="12295" width="12.5703125" style="339" customWidth="1"/>
    <col min="12296" max="12296" width="10.42578125" style="339" customWidth="1"/>
    <col min="12297" max="12298" width="7.5703125" style="339" customWidth="1"/>
    <col min="12299" max="12299" width="6.5703125" style="339" customWidth="1"/>
    <col min="12300" max="12300" width="0" style="339" hidden="1" customWidth="1"/>
    <col min="12301" max="12301" width="6.140625" style="339" customWidth="1"/>
    <col min="12302" max="12302" width="13" style="339" customWidth="1"/>
    <col min="12303" max="12303" width="11.42578125" style="339" customWidth="1"/>
    <col min="12304" max="12304" width="10.28515625" style="339" customWidth="1"/>
    <col min="12305" max="12306" width="13.28515625" style="339" customWidth="1"/>
    <col min="12307" max="12544" width="12" style="339"/>
    <col min="12545" max="12545" width="4" style="339" customWidth="1"/>
    <col min="12546" max="12546" width="25.28515625" style="339" customWidth="1"/>
    <col min="12547" max="12547" width="11" style="339" customWidth="1"/>
    <col min="12548" max="12548" width="10.5703125" style="339" customWidth="1"/>
    <col min="12549" max="12550" width="10.140625" style="339" customWidth="1"/>
    <col min="12551" max="12551" width="12.5703125" style="339" customWidth="1"/>
    <col min="12552" max="12552" width="10.42578125" style="339" customWidth="1"/>
    <col min="12553" max="12554" width="7.5703125" style="339" customWidth="1"/>
    <col min="12555" max="12555" width="6.5703125" style="339" customWidth="1"/>
    <col min="12556" max="12556" width="0" style="339" hidden="1" customWidth="1"/>
    <col min="12557" max="12557" width="6.140625" style="339" customWidth="1"/>
    <col min="12558" max="12558" width="13" style="339" customWidth="1"/>
    <col min="12559" max="12559" width="11.42578125" style="339" customWidth="1"/>
    <col min="12560" max="12560" width="10.28515625" style="339" customWidth="1"/>
    <col min="12561" max="12562" width="13.28515625" style="339" customWidth="1"/>
    <col min="12563" max="12800" width="12" style="339"/>
    <col min="12801" max="12801" width="4" style="339" customWidth="1"/>
    <col min="12802" max="12802" width="25.28515625" style="339" customWidth="1"/>
    <col min="12803" max="12803" width="11" style="339" customWidth="1"/>
    <col min="12804" max="12804" width="10.5703125" style="339" customWidth="1"/>
    <col min="12805" max="12806" width="10.140625" style="339" customWidth="1"/>
    <col min="12807" max="12807" width="12.5703125" style="339" customWidth="1"/>
    <col min="12808" max="12808" width="10.42578125" style="339" customWidth="1"/>
    <col min="12809" max="12810" width="7.5703125" style="339" customWidth="1"/>
    <col min="12811" max="12811" width="6.5703125" style="339" customWidth="1"/>
    <col min="12812" max="12812" width="0" style="339" hidden="1" customWidth="1"/>
    <col min="12813" max="12813" width="6.140625" style="339" customWidth="1"/>
    <col min="12814" max="12814" width="13" style="339" customWidth="1"/>
    <col min="12815" max="12815" width="11.42578125" style="339" customWidth="1"/>
    <col min="12816" max="12816" width="10.28515625" style="339" customWidth="1"/>
    <col min="12817" max="12818" width="13.28515625" style="339" customWidth="1"/>
    <col min="12819" max="13056" width="12" style="339"/>
    <col min="13057" max="13057" width="4" style="339" customWidth="1"/>
    <col min="13058" max="13058" width="25.28515625" style="339" customWidth="1"/>
    <col min="13059" max="13059" width="11" style="339" customWidth="1"/>
    <col min="13060" max="13060" width="10.5703125" style="339" customWidth="1"/>
    <col min="13061" max="13062" width="10.140625" style="339" customWidth="1"/>
    <col min="13063" max="13063" width="12.5703125" style="339" customWidth="1"/>
    <col min="13064" max="13064" width="10.42578125" style="339" customWidth="1"/>
    <col min="13065" max="13066" width="7.5703125" style="339" customWidth="1"/>
    <col min="13067" max="13067" width="6.5703125" style="339" customWidth="1"/>
    <col min="13068" max="13068" width="0" style="339" hidden="1" customWidth="1"/>
    <col min="13069" max="13069" width="6.140625" style="339" customWidth="1"/>
    <col min="13070" max="13070" width="13" style="339" customWidth="1"/>
    <col min="13071" max="13071" width="11.42578125" style="339" customWidth="1"/>
    <col min="13072" max="13072" width="10.28515625" style="339" customWidth="1"/>
    <col min="13073" max="13074" width="13.28515625" style="339" customWidth="1"/>
    <col min="13075" max="13312" width="12" style="339"/>
    <col min="13313" max="13313" width="4" style="339" customWidth="1"/>
    <col min="13314" max="13314" width="25.28515625" style="339" customWidth="1"/>
    <col min="13315" max="13315" width="11" style="339" customWidth="1"/>
    <col min="13316" max="13316" width="10.5703125" style="339" customWidth="1"/>
    <col min="13317" max="13318" width="10.140625" style="339" customWidth="1"/>
    <col min="13319" max="13319" width="12.5703125" style="339" customWidth="1"/>
    <col min="13320" max="13320" width="10.42578125" style="339" customWidth="1"/>
    <col min="13321" max="13322" width="7.5703125" style="339" customWidth="1"/>
    <col min="13323" max="13323" width="6.5703125" style="339" customWidth="1"/>
    <col min="13324" max="13324" width="0" style="339" hidden="1" customWidth="1"/>
    <col min="13325" max="13325" width="6.140625" style="339" customWidth="1"/>
    <col min="13326" max="13326" width="13" style="339" customWidth="1"/>
    <col min="13327" max="13327" width="11.42578125" style="339" customWidth="1"/>
    <col min="13328" max="13328" width="10.28515625" style="339" customWidth="1"/>
    <col min="13329" max="13330" width="13.28515625" style="339" customWidth="1"/>
    <col min="13331" max="13568" width="12" style="339"/>
    <col min="13569" max="13569" width="4" style="339" customWidth="1"/>
    <col min="13570" max="13570" width="25.28515625" style="339" customWidth="1"/>
    <col min="13571" max="13571" width="11" style="339" customWidth="1"/>
    <col min="13572" max="13572" width="10.5703125" style="339" customWidth="1"/>
    <col min="13573" max="13574" width="10.140625" style="339" customWidth="1"/>
    <col min="13575" max="13575" width="12.5703125" style="339" customWidth="1"/>
    <col min="13576" max="13576" width="10.42578125" style="339" customWidth="1"/>
    <col min="13577" max="13578" width="7.5703125" style="339" customWidth="1"/>
    <col min="13579" max="13579" width="6.5703125" style="339" customWidth="1"/>
    <col min="13580" max="13580" width="0" style="339" hidden="1" customWidth="1"/>
    <col min="13581" max="13581" width="6.140625" style="339" customWidth="1"/>
    <col min="13582" max="13582" width="13" style="339" customWidth="1"/>
    <col min="13583" max="13583" width="11.42578125" style="339" customWidth="1"/>
    <col min="13584" max="13584" width="10.28515625" style="339" customWidth="1"/>
    <col min="13585" max="13586" width="13.28515625" style="339" customWidth="1"/>
    <col min="13587" max="13824" width="12" style="339"/>
    <col min="13825" max="13825" width="4" style="339" customWidth="1"/>
    <col min="13826" max="13826" width="25.28515625" style="339" customWidth="1"/>
    <col min="13827" max="13827" width="11" style="339" customWidth="1"/>
    <col min="13828" max="13828" width="10.5703125" style="339" customWidth="1"/>
    <col min="13829" max="13830" width="10.140625" style="339" customWidth="1"/>
    <col min="13831" max="13831" width="12.5703125" style="339" customWidth="1"/>
    <col min="13832" max="13832" width="10.42578125" style="339" customWidth="1"/>
    <col min="13833" max="13834" width="7.5703125" style="339" customWidth="1"/>
    <col min="13835" max="13835" width="6.5703125" style="339" customWidth="1"/>
    <col min="13836" max="13836" width="0" style="339" hidden="1" customWidth="1"/>
    <col min="13837" max="13837" width="6.140625" style="339" customWidth="1"/>
    <col min="13838" max="13838" width="13" style="339" customWidth="1"/>
    <col min="13839" max="13839" width="11.42578125" style="339" customWidth="1"/>
    <col min="13840" max="13840" width="10.28515625" style="339" customWidth="1"/>
    <col min="13841" max="13842" width="13.28515625" style="339" customWidth="1"/>
    <col min="13843" max="14080" width="12" style="339"/>
    <col min="14081" max="14081" width="4" style="339" customWidth="1"/>
    <col min="14082" max="14082" width="25.28515625" style="339" customWidth="1"/>
    <col min="14083" max="14083" width="11" style="339" customWidth="1"/>
    <col min="14084" max="14084" width="10.5703125" style="339" customWidth="1"/>
    <col min="14085" max="14086" width="10.140625" style="339" customWidth="1"/>
    <col min="14087" max="14087" width="12.5703125" style="339" customWidth="1"/>
    <col min="14088" max="14088" width="10.42578125" style="339" customWidth="1"/>
    <col min="14089" max="14090" width="7.5703125" style="339" customWidth="1"/>
    <col min="14091" max="14091" width="6.5703125" style="339" customWidth="1"/>
    <col min="14092" max="14092" width="0" style="339" hidden="1" customWidth="1"/>
    <col min="14093" max="14093" width="6.140625" style="339" customWidth="1"/>
    <col min="14094" max="14094" width="13" style="339" customWidth="1"/>
    <col min="14095" max="14095" width="11.42578125" style="339" customWidth="1"/>
    <col min="14096" max="14096" width="10.28515625" style="339" customWidth="1"/>
    <col min="14097" max="14098" width="13.28515625" style="339" customWidth="1"/>
    <col min="14099" max="14336" width="12" style="339"/>
    <col min="14337" max="14337" width="4" style="339" customWidth="1"/>
    <col min="14338" max="14338" width="25.28515625" style="339" customWidth="1"/>
    <col min="14339" max="14339" width="11" style="339" customWidth="1"/>
    <col min="14340" max="14340" width="10.5703125" style="339" customWidth="1"/>
    <col min="14341" max="14342" width="10.140625" style="339" customWidth="1"/>
    <col min="14343" max="14343" width="12.5703125" style="339" customWidth="1"/>
    <col min="14344" max="14344" width="10.42578125" style="339" customWidth="1"/>
    <col min="14345" max="14346" width="7.5703125" style="339" customWidth="1"/>
    <col min="14347" max="14347" width="6.5703125" style="339" customWidth="1"/>
    <col min="14348" max="14348" width="0" style="339" hidden="1" customWidth="1"/>
    <col min="14349" max="14349" width="6.140625" style="339" customWidth="1"/>
    <col min="14350" max="14350" width="13" style="339" customWidth="1"/>
    <col min="14351" max="14351" width="11.42578125" style="339" customWidth="1"/>
    <col min="14352" max="14352" width="10.28515625" style="339" customWidth="1"/>
    <col min="14353" max="14354" width="13.28515625" style="339" customWidth="1"/>
    <col min="14355" max="14592" width="12" style="339"/>
    <col min="14593" max="14593" width="4" style="339" customWidth="1"/>
    <col min="14594" max="14594" width="25.28515625" style="339" customWidth="1"/>
    <col min="14595" max="14595" width="11" style="339" customWidth="1"/>
    <col min="14596" max="14596" width="10.5703125" style="339" customWidth="1"/>
    <col min="14597" max="14598" width="10.140625" style="339" customWidth="1"/>
    <col min="14599" max="14599" width="12.5703125" style="339" customWidth="1"/>
    <col min="14600" max="14600" width="10.42578125" style="339" customWidth="1"/>
    <col min="14601" max="14602" width="7.5703125" style="339" customWidth="1"/>
    <col min="14603" max="14603" width="6.5703125" style="339" customWidth="1"/>
    <col min="14604" max="14604" width="0" style="339" hidden="1" customWidth="1"/>
    <col min="14605" max="14605" width="6.140625" style="339" customWidth="1"/>
    <col min="14606" max="14606" width="13" style="339" customWidth="1"/>
    <col min="14607" max="14607" width="11.42578125" style="339" customWidth="1"/>
    <col min="14608" max="14608" width="10.28515625" style="339" customWidth="1"/>
    <col min="14609" max="14610" width="13.28515625" style="339" customWidth="1"/>
    <col min="14611" max="14848" width="12" style="339"/>
    <col min="14849" max="14849" width="4" style="339" customWidth="1"/>
    <col min="14850" max="14850" width="25.28515625" style="339" customWidth="1"/>
    <col min="14851" max="14851" width="11" style="339" customWidth="1"/>
    <col min="14852" max="14852" width="10.5703125" style="339" customWidth="1"/>
    <col min="14853" max="14854" width="10.140625" style="339" customWidth="1"/>
    <col min="14855" max="14855" width="12.5703125" style="339" customWidth="1"/>
    <col min="14856" max="14856" width="10.42578125" style="339" customWidth="1"/>
    <col min="14857" max="14858" width="7.5703125" style="339" customWidth="1"/>
    <col min="14859" max="14859" width="6.5703125" style="339" customWidth="1"/>
    <col min="14860" max="14860" width="0" style="339" hidden="1" customWidth="1"/>
    <col min="14861" max="14861" width="6.140625" style="339" customWidth="1"/>
    <col min="14862" max="14862" width="13" style="339" customWidth="1"/>
    <col min="14863" max="14863" width="11.42578125" style="339" customWidth="1"/>
    <col min="14864" max="14864" width="10.28515625" style="339" customWidth="1"/>
    <col min="14865" max="14866" width="13.28515625" style="339" customWidth="1"/>
    <col min="14867" max="15104" width="12" style="339"/>
    <col min="15105" max="15105" width="4" style="339" customWidth="1"/>
    <col min="15106" max="15106" width="25.28515625" style="339" customWidth="1"/>
    <col min="15107" max="15107" width="11" style="339" customWidth="1"/>
    <col min="15108" max="15108" width="10.5703125" style="339" customWidth="1"/>
    <col min="15109" max="15110" width="10.140625" style="339" customWidth="1"/>
    <col min="15111" max="15111" width="12.5703125" style="339" customWidth="1"/>
    <col min="15112" max="15112" width="10.42578125" style="339" customWidth="1"/>
    <col min="15113" max="15114" width="7.5703125" style="339" customWidth="1"/>
    <col min="15115" max="15115" width="6.5703125" style="339" customWidth="1"/>
    <col min="15116" max="15116" width="0" style="339" hidden="1" customWidth="1"/>
    <col min="15117" max="15117" width="6.140625" style="339" customWidth="1"/>
    <col min="15118" max="15118" width="13" style="339" customWidth="1"/>
    <col min="15119" max="15119" width="11.42578125" style="339" customWidth="1"/>
    <col min="15120" max="15120" width="10.28515625" style="339" customWidth="1"/>
    <col min="15121" max="15122" width="13.28515625" style="339" customWidth="1"/>
    <col min="15123" max="15360" width="12" style="339"/>
    <col min="15361" max="15361" width="4" style="339" customWidth="1"/>
    <col min="15362" max="15362" width="25.28515625" style="339" customWidth="1"/>
    <col min="15363" max="15363" width="11" style="339" customWidth="1"/>
    <col min="15364" max="15364" width="10.5703125" style="339" customWidth="1"/>
    <col min="15365" max="15366" width="10.140625" style="339" customWidth="1"/>
    <col min="15367" max="15367" width="12.5703125" style="339" customWidth="1"/>
    <col min="15368" max="15368" width="10.42578125" style="339" customWidth="1"/>
    <col min="15369" max="15370" width="7.5703125" style="339" customWidth="1"/>
    <col min="15371" max="15371" width="6.5703125" style="339" customWidth="1"/>
    <col min="15372" max="15372" width="0" style="339" hidden="1" customWidth="1"/>
    <col min="15373" max="15373" width="6.140625" style="339" customWidth="1"/>
    <col min="15374" max="15374" width="13" style="339" customWidth="1"/>
    <col min="15375" max="15375" width="11.42578125" style="339" customWidth="1"/>
    <col min="15376" max="15376" width="10.28515625" style="339" customWidth="1"/>
    <col min="15377" max="15378" width="13.28515625" style="339" customWidth="1"/>
    <col min="15379" max="15616" width="12" style="339"/>
    <col min="15617" max="15617" width="4" style="339" customWidth="1"/>
    <col min="15618" max="15618" width="25.28515625" style="339" customWidth="1"/>
    <col min="15619" max="15619" width="11" style="339" customWidth="1"/>
    <col min="15620" max="15620" width="10.5703125" style="339" customWidth="1"/>
    <col min="15621" max="15622" width="10.140625" style="339" customWidth="1"/>
    <col min="15623" max="15623" width="12.5703125" style="339" customWidth="1"/>
    <col min="15624" max="15624" width="10.42578125" style="339" customWidth="1"/>
    <col min="15625" max="15626" width="7.5703125" style="339" customWidth="1"/>
    <col min="15627" max="15627" width="6.5703125" style="339" customWidth="1"/>
    <col min="15628" max="15628" width="0" style="339" hidden="1" customWidth="1"/>
    <col min="15629" max="15629" width="6.140625" style="339" customWidth="1"/>
    <col min="15630" max="15630" width="13" style="339" customWidth="1"/>
    <col min="15631" max="15631" width="11.42578125" style="339" customWidth="1"/>
    <col min="15632" max="15632" width="10.28515625" style="339" customWidth="1"/>
    <col min="15633" max="15634" width="13.28515625" style="339" customWidth="1"/>
    <col min="15635" max="15872" width="12" style="339"/>
    <col min="15873" max="15873" width="4" style="339" customWidth="1"/>
    <col min="15874" max="15874" width="25.28515625" style="339" customWidth="1"/>
    <col min="15875" max="15875" width="11" style="339" customWidth="1"/>
    <col min="15876" max="15876" width="10.5703125" style="339" customWidth="1"/>
    <col min="15877" max="15878" width="10.140625" style="339" customWidth="1"/>
    <col min="15879" max="15879" width="12.5703125" style="339" customWidth="1"/>
    <col min="15880" max="15880" width="10.42578125" style="339" customWidth="1"/>
    <col min="15881" max="15882" width="7.5703125" style="339" customWidth="1"/>
    <col min="15883" max="15883" width="6.5703125" style="339" customWidth="1"/>
    <col min="15884" max="15884" width="0" style="339" hidden="1" customWidth="1"/>
    <col min="15885" max="15885" width="6.140625" style="339" customWidth="1"/>
    <col min="15886" max="15886" width="13" style="339" customWidth="1"/>
    <col min="15887" max="15887" width="11.42578125" style="339" customWidth="1"/>
    <col min="15888" max="15888" width="10.28515625" style="339" customWidth="1"/>
    <col min="15889" max="15890" width="13.28515625" style="339" customWidth="1"/>
    <col min="15891" max="16128" width="12" style="339"/>
    <col min="16129" max="16129" width="4" style="339" customWidth="1"/>
    <col min="16130" max="16130" width="25.28515625" style="339" customWidth="1"/>
    <col min="16131" max="16131" width="11" style="339" customWidth="1"/>
    <col min="16132" max="16132" width="10.5703125" style="339" customWidth="1"/>
    <col min="16133" max="16134" width="10.140625" style="339" customWidth="1"/>
    <col min="16135" max="16135" width="12.5703125" style="339" customWidth="1"/>
    <col min="16136" max="16136" width="10.42578125" style="339" customWidth="1"/>
    <col min="16137" max="16138" width="7.5703125" style="339" customWidth="1"/>
    <col min="16139" max="16139" width="6.5703125" style="339" customWidth="1"/>
    <col min="16140" max="16140" width="0" style="339" hidden="1" customWidth="1"/>
    <col min="16141" max="16141" width="6.140625" style="339" customWidth="1"/>
    <col min="16142" max="16142" width="13" style="339" customWidth="1"/>
    <col min="16143" max="16143" width="11.42578125" style="339" customWidth="1"/>
    <col min="16144" max="16144" width="10.28515625" style="339" customWidth="1"/>
    <col min="16145" max="16146" width="13.28515625" style="339" customWidth="1"/>
    <col min="16147" max="16384" width="12" style="339"/>
  </cols>
  <sheetData>
    <row r="1" spans="1:18" s="337" customFormat="1" ht="43.5" customHeight="1">
      <c r="A1" s="473" t="s">
        <v>281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</row>
    <row r="2" spans="1:18" ht="66.75" customHeight="1">
      <c r="A2" s="474" t="s">
        <v>1</v>
      </c>
      <c r="B2" s="476" t="s">
        <v>40</v>
      </c>
      <c r="C2" s="478" t="s">
        <v>282</v>
      </c>
      <c r="D2" s="479"/>
      <c r="E2" s="480" t="s">
        <v>206</v>
      </c>
      <c r="F2" s="481"/>
      <c r="G2" s="479"/>
      <c r="H2" s="482" t="s">
        <v>291</v>
      </c>
      <c r="I2" s="482"/>
      <c r="J2" s="482"/>
      <c r="K2" s="482"/>
      <c r="L2" s="482"/>
      <c r="M2" s="482"/>
      <c r="N2" s="338" t="s">
        <v>205</v>
      </c>
      <c r="O2" s="482" t="s">
        <v>204</v>
      </c>
      <c r="P2" s="483"/>
      <c r="Q2" s="484" t="s">
        <v>203</v>
      </c>
      <c r="R2" s="484"/>
    </row>
    <row r="3" spans="1:18" ht="24.75" customHeight="1">
      <c r="A3" s="475"/>
      <c r="B3" s="477"/>
      <c r="C3" s="485" t="s">
        <v>73</v>
      </c>
      <c r="D3" s="486" t="s">
        <v>212</v>
      </c>
      <c r="E3" s="484" t="s">
        <v>283</v>
      </c>
      <c r="F3" s="482" t="s">
        <v>74</v>
      </c>
      <c r="G3" s="484" t="s">
        <v>213</v>
      </c>
      <c r="H3" s="484" t="s">
        <v>29</v>
      </c>
      <c r="I3" s="490" t="s">
        <v>284</v>
      </c>
      <c r="J3" s="490" t="s">
        <v>285</v>
      </c>
      <c r="K3" s="490" t="s">
        <v>286</v>
      </c>
      <c r="L3" s="490" t="s">
        <v>287</v>
      </c>
      <c r="M3" s="490" t="s">
        <v>202</v>
      </c>
      <c r="N3" s="490" t="s">
        <v>288</v>
      </c>
      <c r="O3" s="490" t="s">
        <v>73</v>
      </c>
      <c r="P3" s="486" t="s">
        <v>212</v>
      </c>
      <c r="Q3" s="484" t="s">
        <v>214</v>
      </c>
      <c r="R3" s="485"/>
    </row>
    <row r="4" spans="1:18" ht="15" customHeight="1">
      <c r="A4" s="474"/>
      <c r="B4" s="476"/>
      <c r="C4" s="485"/>
      <c r="D4" s="487"/>
      <c r="E4" s="485"/>
      <c r="F4" s="491"/>
      <c r="G4" s="485"/>
      <c r="H4" s="485"/>
      <c r="I4" s="485"/>
      <c r="J4" s="485"/>
      <c r="K4" s="485"/>
      <c r="L4" s="485"/>
      <c r="M4" s="485"/>
      <c r="N4" s="485"/>
      <c r="O4" s="485"/>
      <c r="P4" s="486"/>
      <c r="Q4" s="340" t="s">
        <v>73</v>
      </c>
      <c r="R4" s="341" t="s">
        <v>212</v>
      </c>
    </row>
    <row r="5" spans="1:18" s="349" customFormat="1" ht="15.75" customHeight="1">
      <c r="A5" s="342">
        <v>1</v>
      </c>
      <c r="B5" s="343" t="s">
        <v>2</v>
      </c>
      <c r="C5" s="344">
        <v>23</v>
      </c>
      <c r="D5" s="344">
        <v>23</v>
      </c>
      <c r="E5" s="344">
        <v>81</v>
      </c>
      <c r="F5" s="344">
        <v>174</v>
      </c>
      <c r="G5" s="345">
        <v>1816</v>
      </c>
      <c r="H5" s="346">
        <v>12</v>
      </c>
      <c r="I5" s="346">
        <v>9</v>
      </c>
      <c r="J5" s="346">
        <v>3</v>
      </c>
      <c r="K5" s="347">
        <v>0</v>
      </c>
      <c r="L5" s="347">
        <v>0</v>
      </c>
      <c r="M5" s="347">
        <v>0</v>
      </c>
      <c r="N5" s="344">
        <v>10</v>
      </c>
      <c r="O5" s="344">
        <v>9</v>
      </c>
      <c r="P5" s="344">
        <v>9</v>
      </c>
      <c r="Q5" s="348">
        <v>32</v>
      </c>
      <c r="R5" s="348">
        <v>56</v>
      </c>
    </row>
    <row r="6" spans="1:18" s="349" customFormat="1" ht="15.75" customHeight="1">
      <c r="A6" s="350">
        <v>2</v>
      </c>
      <c r="B6" s="351" t="s">
        <v>3</v>
      </c>
      <c r="C6" s="352">
        <v>26</v>
      </c>
      <c r="D6" s="352">
        <v>26</v>
      </c>
      <c r="E6" s="352">
        <v>63</v>
      </c>
      <c r="F6" s="352">
        <v>182</v>
      </c>
      <c r="G6" s="353">
        <v>1708</v>
      </c>
      <c r="H6" s="352">
        <v>7</v>
      </c>
      <c r="I6" s="352">
        <v>5</v>
      </c>
      <c r="J6" s="352">
        <v>2</v>
      </c>
      <c r="K6" s="354">
        <v>0</v>
      </c>
      <c r="L6" s="354">
        <v>0</v>
      </c>
      <c r="M6" s="354">
        <v>0</v>
      </c>
      <c r="N6" s="352">
        <v>4</v>
      </c>
      <c r="O6" s="352">
        <v>11</v>
      </c>
      <c r="P6" s="352">
        <v>11</v>
      </c>
      <c r="Q6" s="354">
        <v>36</v>
      </c>
      <c r="R6" s="354">
        <v>64</v>
      </c>
    </row>
    <row r="7" spans="1:18" s="349" customFormat="1" ht="15.75" customHeight="1">
      <c r="A7" s="355">
        <v>3</v>
      </c>
      <c r="B7" s="356" t="s">
        <v>4</v>
      </c>
      <c r="C7" s="357">
        <v>34</v>
      </c>
      <c r="D7" s="357">
        <v>35</v>
      </c>
      <c r="E7" s="357">
        <v>192</v>
      </c>
      <c r="F7" s="357">
        <v>401</v>
      </c>
      <c r="G7" s="358">
        <v>3754</v>
      </c>
      <c r="H7" s="359">
        <v>26</v>
      </c>
      <c r="I7" s="359">
        <v>23</v>
      </c>
      <c r="J7" s="359">
        <v>3</v>
      </c>
      <c r="K7" s="347">
        <v>0</v>
      </c>
      <c r="L7" s="347">
        <v>0</v>
      </c>
      <c r="M7" s="347">
        <v>0</v>
      </c>
      <c r="N7" s="357">
        <v>6</v>
      </c>
      <c r="O7" s="357">
        <v>13</v>
      </c>
      <c r="P7" s="357">
        <v>13</v>
      </c>
      <c r="Q7" s="360">
        <v>56</v>
      </c>
      <c r="R7" s="360">
        <v>94</v>
      </c>
    </row>
    <row r="8" spans="1:18" s="349" customFormat="1" ht="15.75" customHeight="1">
      <c r="A8" s="350">
        <v>4</v>
      </c>
      <c r="B8" s="351" t="s">
        <v>5</v>
      </c>
      <c r="C8" s="352">
        <v>197</v>
      </c>
      <c r="D8" s="352">
        <v>200</v>
      </c>
      <c r="E8" s="352">
        <v>243</v>
      </c>
      <c r="F8" s="352">
        <v>689</v>
      </c>
      <c r="G8" s="353">
        <v>4765</v>
      </c>
      <c r="H8" s="352">
        <v>48</v>
      </c>
      <c r="I8" s="352">
        <v>38</v>
      </c>
      <c r="J8" s="352">
        <v>10</v>
      </c>
      <c r="K8" s="354">
        <v>0</v>
      </c>
      <c r="L8" s="354">
        <v>0</v>
      </c>
      <c r="M8" s="354">
        <v>0</v>
      </c>
      <c r="N8" s="352">
        <v>10</v>
      </c>
      <c r="O8" s="352">
        <v>96</v>
      </c>
      <c r="P8" s="352">
        <v>96</v>
      </c>
      <c r="Q8" s="354">
        <v>277</v>
      </c>
      <c r="R8" s="354">
        <v>469</v>
      </c>
    </row>
    <row r="9" spans="1:18" s="349" customFormat="1" ht="15.75" customHeight="1">
      <c r="A9" s="355">
        <v>5</v>
      </c>
      <c r="B9" s="356" t="s">
        <v>6</v>
      </c>
      <c r="C9" s="357">
        <v>63</v>
      </c>
      <c r="D9" s="357">
        <v>64</v>
      </c>
      <c r="E9" s="357">
        <v>172</v>
      </c>
      <c r="F9" s="357">
        <v>474</v>
      </c>
      <c r="G9" s="358">
        <v>7776</v>
      </c>
      <c r="H9" s="359">
        <v>40</v>
      </c>
      <c r="I9" s="359">
        <v>34</v>
      </c>
      <c r="J9" s="359">
        <v>6</v>
      </c>
      <c r="K9" s="347">
        <v>0</v>
      </c>
      <c r="L9" s="347">
        <v>0</v>
      </c>
      <c r="M9" s="347">
        <v>0</v>
      </c>
      <c r="N9" s="357">
        <v>16</v>
      </c>
      <c r="O9" s="357">
        <v>29</v>
      </c>
      <c r="P9" s="357">
        <v>29</v>
      </c>
      <c r="Q9" s="360">
        <v>102</v>
      </c>
      <c r="R9" s="360">
        <v>167</v>
      </c>
    </row>
    <row r="10" spans="1:18" s="349" customFormat="1" ht="15.75" customHeight="1">
      <c r="A10" s="350">
        <v>6</v>
      </c>
      <c r="B10" s="351" t="s">
        <v>7</v>
      </c>
      <c r="C10" s="352">
        <v>131</v>
      </c>
      <c r="D10" s="352">
        <v>131</v>
      </c>
      <c r="E10" s="352">
        <v>219</v>
      </c>
      <c r="F10" s="352">
        <v>536</v>
      </c>
      <c r="G10" s="353">
        <v>7014</v>
      </c>
      <c r="H10" s="352">
        <v>50</v>
      </c>
      <c r="I10" s="352">
        <v>41</v>
      </c>
      <c r="J10" s="352">
        <v>9</v>
      </c>
      <c r="K10" s="354">
        <v>0</v>
      </c>
      <c r="L10" s="354">
        <v>0</v>
      </c>
      <c r="M10" s="354">
        <v>0</v>
      </c>
      <c r="N10" s="352">
        <v>18</v>
      </c>
      <c r="O10" s="352">
        <v>29</v>
      </c>
      <c r="P10" s="352">
        <v>30</v>
      </c>
      <c r="Q10" s="354">
        <v>127</v>
      </c>
      <c r="R10" s="354">
        <v>207</v>
      </c>
    </row>
    <row r="11" spans="1:18" s="349" customFormat="1" ht="15.75" customHeight="1">
      <c r="A11" s="355">
        <v>7</v>
      </c>
      <c r="B11" s="356" t="s">
        <v>8</v>
      </c>
      <c r="C11" s="357">
        <v>30</v>
      </c>
      <c r="D11" s="357">
        <v>32</v>
      </c>
      <c r="E11" s="357">
        <v>71</v>
      </c>
      <c r="F11" s="357">
        <v>174</v>
      </c>
      <c r="G11" s="358">
        <v>2211</v>
      </c>
      <c r="H11" s="359">
        <v>31</v>
      </c>
      <c r="I11" s="359">
        <v>23</v>
      </c>
      <c r="J11" s="359">
        <v>8</v>
      </c>
      <c r="K11" s="347">
        <v>0</v>
      </c>
      <c r="L11" s="347">
        <v>0</v>
      </c>
      <c r="M11" s="347">
        <v>0</v>
      </c>
      <c r="N11" s="357">
        <v>2</v>
      </c>
      <c r="O11" s="357">
        <v>19</v>
      </c>
      <c r="P11" s="357">
        <v>19</v>
      </c>
      <c r="Q11" s="360">
        <v>39</v>
      </c>
      <c r="R11" s="360">
        <v>62</v>
      </c>
    </row>
    <row r="12" spans="1:18" s="349" customFormat="1" ht="15.75" customHeight="1">
      <c r="A12" s="350">
        <v>8</v>
      </c>
      <c r="B12" s="351" t="s">
        <v>9</v>
      </c>
      <c r="C12" s="352">
        <v>47</v>
      </c>
      <c r="D12" s="352">
        <v>48</v>
      </c>
      <c r="E12" s="352">
        <v>123</v>
      </c>
      <c r="F12" s="352">
        <v>277</v>
      </c>
      <c r="G12" s="353">
        <v>1782</v>
      </c>
      <c r="H12" s="352">
        <v>23</v>
      </c>
      <c r="I12" s="352">
        <v>19</v>
      </c>
      <c r="J12" s="352">
        <v>4</v>
      </c>
      <c r="K12" s="354">
        <v>0</v>
      </c>
      <c r="L12" s="354">
        <v>0</v>
      </c>
      <c r="M12" s="354">
        <v>0</v>
      </c>
      <c r="N12" s="352">
        <v>2</v>
      </c>
      <c r="O12" s="352">
        <v>16</v>
      </c>
      <c r="P12" s="352">
        <v>16</v>
      </c>
      <c r="Q12" s="354">
        <v>29</v>
      </c>
      <c r="R12" s="354">
        <v>43</v>
      </c>
    </row>
    <row r="13" spans="1:18" s="349" customFormat="1" ht="15.75" customHeight="1">
      <c r="A13" s="355">
        <v>9</v>
      </c>
      <c r="B13" s="356" t="s">
        <v>10</v>
      </c>
      <c r="C13" s="357">
        <v>42</v>
      </c>
      <c r="D13" s="357">
        <v>42</v>
      </c>
      <c r="E13" s="357">
        <v>45</v>
      </c>
      <c r="F13" s="357">
        <v>134</v>
      </c>
      <c r="G13" s="358">
        <v>2688</v>
      </c>
      <c r="H13" s="357">
        <v>12</v>
      </c>
      <c r="I13" s="357">
        <v>9</v>
      </c>
      <c r="J13" s="357">
        <v>3</v>
      </c>
      <c r="K13" s="347">
        <v>0</v>
      </c>
      <c r="L13" s="347">
        <v>0</v>
      </c>
      <c r="M13" s="347">
        <v>0</v>
      </c>
      <c r="N13" s="357">
        <v>12</v>
      </c>
      <c r="O13" s="357">
        <v>5</v>
      </c>
      <c r="P13" s="357">
        <v>5</v>
      </c>
      <c r="Q13" s="360">
        <v>44</v>
      </c>
      <c r="R13" s="360">
        <v>72</v>
      </c>
    </row>
    <row r="14" spans="1:18" s="349" customFormat="1" ht="15.75" customHeight="1">
      <c r="A14" s="350">
        <v>10</v>
      </c>
      <c r="B14" s="351" t="s">
        <v>11</v>
      </c>
      <c r="C14" s="352">
        <v>12</v>
      </c>
      <c r="D14" s="352">
        <v>12</v>
      </c>
      <c r="E14" s="352">
        <v>151</v>
      </c>
      <c r="F14" s="352">
        <v>275</v>
      </c>
      <c r="G14" s="353">
        <v>1276</v>
      </c>
      <c r="H14" s="352">
        <v>2</v>
      </c>
      <c r="I14" s="352">
        <v>2</v>
      </c>
      <c r="J14" s="352">
        <v>0</v>
      </c>
      <c r="K14" s="354">
        <v>0</v>
      </c>
      <c r="L14" s="354">
        <v>0</v>
      </c>
      <c r="M14" s="354">
        <v>0</v>
      </c>
      <c r="N14" s="352">
        <v>6</v>
      </c>
      <c r="O14" s="352">
        <v>7</v>
      </c>
      <c r="P14" s="352">
        <v>7</v>
      </c>
      <c r="Q14" s="354">
        <v>21</v>
      </c>
      <c r="R14" s="354">
        <v>30</v>
      </c>
    </row>
    <row r="15" spans="1:18" s="349" customFormat="1" ht="15.75" customHeight="1">
      <c r="A15" s="355">
        <v>11</v>
      </c>
      <c r="B15" s="356" t="s">
        <v>12</v>
      </c>
      <c r="C15" s="357">
        <v>26</v>
      </c>
      <c r="D15" s="357">
        <v>28</v>
      </c>
      <c r="E15" s="357">
        <v>22</v>
      </c>
      <c r="F15" s="357">
        <v>58</v>
      </c>
      <c r="G15" s="358">
        <v>1814</v>
      </c>
      <c r="H15" s="357">
        <v>10</v>
      </c>
      <c r="I15" s="357">
        <v>8</v>
      </c>
      <c r="J15" s="357">
        <v>2</v>
      </c>
      <c r="K15" s="347">
        <v>0</v>
      </c>
      <c r="L15" s="347">
        <v>0</v>
      </c>
      <c r="M15" s="347">
        <v>0</v>
      </c>
      <c r="N15" s="357">
        <v>6</v>
      </c>
      <c r="O15" s="357">
        <v>7</v>
      </c>
      <c r="P15" s="357">
        <v>7</v>
      </c>
      <c r="Q15" s="360">
        <v>31</v>
      </c>
      <c r="R15" s="360">
        <v>45</v>
      </c>
    </row>
    <row r="16" spans="1:18" s="349" customFormat="1" ht="15.75" customHeight="1">
      <c r="A16" s="350">
        <v>12</v>
      </c>
      <c r="B16" s="351" t="s">
        <v>13</v>
      </c>
      <c r="C16" s="352">
        <v>40</v>
      </c>
      <c r="D16" s="352">
        <v>40</v>
      </c>
      <c r="E16" s="352">
        <v>94</v>
      </c>
      <c r="F16" s="352">
        <v>244</v>
      </c>
      <c r="G16" s="353">
        <v>3490</v>
      </c>
      <c r="H16" s="352">
        <v>16</v>
      </c>
      <c r="I16" s="352">
        <v>11</v>
      </c>
      <c r="J16" s="352">
        <v>5</v>
      </c>
      <c r="K16" s="354">
        <v>0</v>
      </c>
      <c r="L16" s="354">
        <v>0</v>
      </c>
      <c r="M16" s="354">
        <v>0</v>
      </c>
      <c r="N16" s="352">
        <v>7</v>
      </c>
      <c r="O16" s="352">
        <v>8</v>
      </c>
      <c r="P16" s="352">
        <v>8</v>
      </c>
      <c r="Q16" s="354">
        <v>44</v>
      </c>
      <c r="R16" s="354">
        <v>73</v>
      </c>
    </row>
    <row r="17" spans="1:18" s="349" customFormat="1" ht="15.75" customHeight="1">
      <c r="A17" s="355">
        <v>13</v>
      </c>
      <c r="B17" s="356" t="s">
        <v>14</v>
      </c>
      <c r="C17" s="357">
        <v>10</v>
      </c>
      <c r="D17" s="357">
        <v>10</v>
      </c>
      <c r="E17" s="357">
        <v>206</v>
      </c>
      <c r="F17" s="357">
        <v>396</v>
      </c>
      <c r="G17" s="358">
        <v>1349</v>
      </c>
      <c r="H17" s="357">
        <v>6</v>
      </c>
      <c r="I17" s="357">
        <v>6</v>
      </c>
      <c r="J17" s="357">
        <v>0</v>
      </c>
      <c r="K17" s="347">
        <v>0</v>
      </c>
      <c r="L17" s="347">
        <v>0</v>
      </c>
      <c r="M17" s="347">
        <v>0</v>
      </c>
      <c r="N17" s="357">
        <v>4</v>
      </c>
      <c r="O17" s="357">
        <v>6</v>
      </c>
      <c r="P17" s="357">
        <v>6</v>
      </c>
      <c r="Q17" s="360">
        <v>36</v>
      </c>
      <c r="R17" s="360">
        <v>70</v>
      </c>
    </row>
    <row r="18" spans="1:18" s="349" customFormat="1" ht="15.75" customHeight="1">
      <c r="A18" s="350">
        <v>14</v>
      </c>
      <c r="B18" s="351" t="s">
        <v>15</v>
      </c>
      <c r="C18" s="352">
        <v>28</v>
      </c>
      <c r="D18" s="352">
        <v>28</v>
      </c>
      <c r="E18" s="352">
        <v>93</v>
      </c>
      <c r="F18" s="352">
        <v>239</v>
      </c>
      <c r="G18" s="353">
        <v>1971</v>
      </c>
      <c r="H18" s="352">
        <v>9</v>
      </c>
      <c r="I18" s="352">
        <v>3</v>
      </c>
      <c r="J18" s="352">
        <v>6</v>
      </c>
      <c r="K18" s="354">
        <v>0</v>
      </c>
      <c r="L18" s="354">
        <v>0</v>
      </c>
      <c r="M18" s="354">
        <v>0</v>
      </c>
      <c r="N18" s="352">
        <v>5</v>
      </c>
      <c r="O18" s="352">
        <v>6</v>
      </c>
      <c r="P18" s="352">
        <v>6</v>
      </c>
      <c r="Q18" s="354">
        <v>35</v>
      </c>
      <c r="R18" s="354">
        <v>62</v>
      </c>
    </row>
    <row r="19" spans="1:18" s="349" customFormat="1" ht="15.75" customHeight="1">
      <c r="A19" s="355">
        <v>15</v>
      </c>
      <c r="B19" s="356" t="s">
        <v>16</v>
      </c>
      <c r="C19" s="357">
        <v>20</v>
      </c>
      <c r="D19" s="357">
        <v>20</v>
      </c>
      <c r="E19" s="357">
        <v>168</v>
      </c>
      <c r="F19" s="357">
        <v>358</v>
      </c>
      <c r="G19" s="358">
        <v>1645</v>
      </c>
      <c r="H19" s="359">
        <v>9</v>
      </c>
      <c r="I19" s="359">
        <v>5</v>
      </c>
      <c r="J19" s="359">
        <v>4</v>
      </c>
      <c r="K19" s="347">
        <v>0</v>
      </c>
      <c r="L19" s="347">
        <v>0</v>
      </c>
      <c r="M19" s="347">
        <v>0</v>
      </c>
      <c r="N19" s="357">
        <v>6</v>
      </c>
      <c r="O19" s="357">
        <v>16</v>
      </c>
      <c r="P19" s="357">
        <v>16</v>
      </c>
      <c r="Q19" s="360">
        <v>35</v>
      </c>
      <c r="R19" s="360">
        <v>63</v>
      </c>
    </row>
    <row r="20" spans="1:18" s="349" customFormat="1" ht="15.75" customHeight="1">
      <c r="A20" s="350">
        <v>16</v>
      </c>
      <c r="B20" s="351" t="s">
        <v>17</v>
      </c>
      <c r="C20" s="352">
        <v>23</v>
      </c>
      <c r="D20" s="352">
        <v>23</v>
      </c>
      <c r="E20" s="352">
        <v>26</v>
      </c>
      <c r="F20" s="352">
        <v>67</v>
      </c>
      <c r="G20" s="353">
        <v>1198</v>
      </c>
      <c r="H20" s="352">
        <v>17</v>
      </c>
      <c r="I20" s="352">
        <v>15</v>
      </c>
      <c r="J20" s="352">
        <v>2</v>
      </c>
      <c r="K20" s="354">
        <v>0</v>
      </c>
      <c r="L20" s="354">
        <v>0</v>
      </c>
      <c r="M20" s="354">
        <v>0</v>
      </c>
      <c r="N20" s="352">
        <v>3</v>
      </c>
      <c r="O20" s="352">
        <v>1</v>
      </c>
      <c r="P20" s="352">
        <v>1</v>
      </c>
      <c r="Q20" s="354">
        <v>13</v>
      </c>
      <c r="R20" s="354">
        <v>19</v>
      </c>
    </row>
    <row r="21" spans="1:18" s="349" customFormat="1" ht="15.75" customHeight="1">
      <c r="A21" s="355">
        <v>17</v>
      </c>
      <c r="B21" s="356" t="s">
        <v>18</v>
      </c>
      <c r="C21" s="357">
        <v>28</v>
      </c>
      <c r="D21" s="357">
        <v>28</v>
      </c>
      <c r="E21" s="357">
        <v>144</v>
      </c>
      <c r="F21" s="357">
        <v>323</v>
      </c>
      <c r="G21" s="358">
        <v>2683</v>
      </c>
      <c r="H21" s="357">
        <v>25</v>
      </c>
      <c r="I21" s="357">
        <v>20</v>
      </c>
      <c r="J21" s="357">
        <v>5</v>
      </c>
      <c r="K21" s="347">
        <v>0</v>
      </c>
      <c r="L21" s="347">
        <v>0</v>
      </c>
      <c r="M21" s="347">
        <v>0</v>
      </c>
      <c r="N21" s="357">
        <v>7</v>
      </c>
      <c r="O21" s="357">
        <v>6</v>
      </c>
      <c r="P21" s="357">
        <v>6</v>
      </c>
      <c r="Q21" s="360">
        <v>29</v>
      </c>
      <c r="R21" s="360">
        <v>44</v>
      </c>
    </row>
    <row r="22" spans="1:18" s="349" customFormat="1" ht="18" customHeight="1">
      <c r="A22" s="350">
        <v>18</v>
      </c>
      <c r="B22" s="351" t="s">
        <v>19</v>
      </c>
      <c r="C22" s="352">
        <v>51</v>
      </c>
      <c r="D22" s="352">
        <v>53</v>
      </c>
      <c r="E22" s="352">
        <v>51</v>
      </c>
      <c r="F22" s="352">
        <v>134</v>
      </c>
      <c r="G22" s="353">
        <v>3271</v>
      </c>
      <c r="H22" s="352">
        <v>23</v>
      </c>
      <c r="I22" s="352">
        <v>21</v>
      </c>
      <c r="J22" s="352">
        <v>2</v>
      </c>
      <c r="K22" s="354">
        <v>0</v>
      </c>
      <c r="L22" s="354">
        <v>0</v>
      </c>
      <c r="M22" s="354">
        <v>0</v>
      </c>
      <c r="N22" s="352">
        <v>12</v>
      </c>
      <c r="O22" s="352">
        <v>32</v>
      </c>
      <c r="P22" s="352">
        <v>33</v>
      </c>
      <c r="Q22" s="354">
        <v>53</v>
      </c>
      <c r="R22" s="354">
        <v>88</v>
      </c>
    </row>
    <row r="23" spans="1:18" ht="27.95" customHeight="1">
      <c r="A23" s="488" t="s">
        <v>0</v>
      </c>
      <c r="B23" s="488"/>
      <c r="C23" s="361">
        <f>SUM(C5:C22)</f>
        <v>831</v>
      </c>
      <c r="D23" s="361">
        <f>SUM(D5:D22)</f>
        <v>843</v>
      </c>
      <c r="E23" s="361">
        <v>2164</v>
      </c>
      <c r="F23" s="361">
        <v>5135</v>
      </c>
      <c r="G23" s="361">
        <v>52211</v>
      </c>
      <c r="H23" s="361">
        <v>366</v>
      </c>
      <c r="I23" s="361">
        <v>292</v>
      </c>
      <c r="J23" s="361">
        <v>74</v>
      </c>
      <c r="K23" s="361">
        <f t="shared" ref="K23:L23" si="0">SUM(K5:K22)</f>
        <v>0</v>
      </c>
      <c r="L23" s="361">
        <f t="shared" si="0"/>
        <v>0</v>
      </c>
      <c r="M23" s="361">
        <f>SUM(M5:M22)</f>
        <v>0</v>
      </c>
      <c r="N23" s="361">
        <v>136</v>
      </c>
      <c r="O23" s="361">
        <v>316</v>
      </c>
      <c r="P23" s="361">
        <v>318</v>
      </c>
      <c r="Q23" s="361">
        <v>1039</v>
      </c>
      <c r="R23" s="361">
        <v>1728</v>
      </c>
    </row>
    <row r="24" spans="1:18" s="364" customFormat="1" ht="24.75" customHeight="1">
      <c r="A24" s="362"/>
      <c r="B24" s="489" t="s">
        <v>201</v>
      </c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363"/>
    </row>
    <row r="26" spans="1:18" ht="18">
      <c r="C26" s="366"/>
      <c r="D26" s="366"/>
      <c r="E26" s="366"/>
      <c r="F26" s="366"/>
      <c r="G26" s="366"/>
      <c r="H26" s="366"/>
      <c r="I26" s="366"/>
      <c r="J26" s="366"/>
      <c r="K26" s="366"/>
      <c r="L26" s="366">
        <v>0</v>
      </c>
      <c r="M26" s="366"/>
      <c r="N26" s="366"/>
      <c r="O26" s="366"/>
      <c r="P26" s="366"/>
      <c r="Q26" s="366"/>
      <c r="R26" s="366"/>
    </row>
    <row r="27" spans="1:18" ht="18"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</row>
  </sheetData>
  <mergeCells count="25">
    <mergeCell ref="A23:B23"/>
    <mergeCell ref="B24:Q24"/>
    <mergeCell ref="K3:K4"/>
    <mergeCell ref="L3:L4"/>
    <mergeCell ref="M3:M4"/>
    <mergeCell ref="N3:N4"/>
    <mergeCell ref="O3:O4"/>
    <mergeCell ref="P3:P4"/>
    <mergeCell ref="E3:E4"/>
    <mergeCell ref="F3:F4"/>
    <mergeCell ref="G3:G4"/>
    <mergeCell ref="H3:H4"/>
    <mergeCell ref="I3:I4"/>
    <mergeCell ref="J3:J4"/>
    <mergeCell ref="A1:R1"/>
    <mergeCell ref="A2:A4"/>
    <mergeCell ref="B2:B4"/>
    <mergeCell ref="C2:D2"/>
    <mergeCell ref="E2:G2"/>
    <mergeCell ref="H2:M2"/>
    <mergeCell ref="O2:P2"/>
    <mergeCell ref="Q2:R2"/>
    <mergeCell ref="C3:C4"/>
    <mergeCell ref="D3:D4"/>
    <mergeCell ref="Q3:R3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ЕДВ</vt:lpstr>
      <vt:lpstr>РЕДК</vt:lpstr>
      <vt:lpstr>ЕДК-многодет</vt:lpstr>
      <vt:lpstr>ЕДК-село</vt:lpstr>
      <vt:lpstr>субсидии</vt:lpstr>
      <vt:lpstr>ДП</vt:lpstr>
      <vt:lpstr>Пос 1-го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'ЕДК-многодет'!Область_печати</vt:lpstr>
      <vt:lpstr>'Иные МСП'!Область_печати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2019-02-26T06:56:33Z</cp:lastPrinted>
  <dcterms:created xsi:type="dcterms:W3CDTF">2012-06-09T06:34:01Z</dcterms:created>
  <dcterms:modified xsi:type="dcterms:W3CDTF">2019-03-28T07:38:46Z</dcterms:modified>
</cp:coreProperties>
</file>